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mposamdatos\perfiles$\jlprl\Mis documentos\Informática\WEB\Documentos de la WEB\Transp-PActiva\InfoEconomica\Contratacion\Contratos menores\2019\"/>
    </mc:Choice>
  </mc:AlternateContent>
  <xr:revisionPtr revIDLastSave="0" documentId="8_{D5D3EEE7-FA27-4D02-A1DB-8FA1FD9F737B}" xr6:coauthVersionLast="43" xr6:coauthVersionMax="43" xr10:uidLastSave="{00000000-0000-0000-0000-000000000000}"/>
  <bookViews>
    <workbookView xWindow="-120" yWindow="-120" windowWidth="25440" windowHeight="15990" xr2:uid="{00000000-000D-0000-FFFF-FFFF00000000}"/>
  </bookViews>
  <sheets>
    <sheet name="CONTRATOS MENORES 1T" sheetId="1" r:id="rId1"/>
  </sheets>
  <definedNames>
    <definedName name="_xlnm.Print_Area" localSheetId="0">'CONTRATOS MENORES 1T'!$B$107:$I$212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" i="1" l="1"/>
  <c r="E103" i="1"/>
  <c r="E122" i="1"/>
  <c r="F122" i="1" s="1"/>
  <c r="E176" i="1"/>
  <c r="F176" i="1" s="1"/>
  <c r="E172" i="1"/>
  <c r="F172" i="1" s="1"/>
  <c r="E165" i="1"/>
  <c r="F165" i="1" s="1"/>
  <c r="E161" i="1"/>
  <c r="F161" i="1" s="1"/>
  <c r="E156" i="1"/>
  <c r="F156" i="1" s="1"/>
  <c r="E154" i="1"/>
  <c r="F154" i="1" s="1"/>
  <c r="E150" i="1"/>
  <c r="F150" i="1" s="1"/>
  <c r="E148" i="1"/>
  <c r="F148" i="1" s="1"/>
  <c r="E147" i="1"/>
  <c r="E146" i="1"/>
  <c r="F146" i="1" s="1"/>
  <c r="F147" i="1"/>
  <c r="E143" i="1"/>
  <c r="F143" i="1" s="1"/>
  <c r="E140" i="1"/>
  <c r="F140" i="1" s="1"/>
  <c r="E137" i="1"/>
  <c r="F137" i="1" s="1"/>
  <c r="E135" i="1"/>
  <c r="F135" i="1" s="1"/>
  <c r="E133" i="1"/>
  <c r="F133" i="1" s="1"/>
  <c r="E132" i="1"/>
  <c r="F132" i="1" s="1"/>
  <c r="E120" i="1"/>
  <c r="F120" i="1" s="1"/>
  <c r="E124" i="1"/>
  <c r="F124" i="1" s="1"/>
  <c r="E117" i="1"/>
  <c r="F117" i="1" s="1"/>
  <c r="E116" i="1"/>
  <c r="F116" i="1" s="1"/>
  <c r="E115" i="1"/>
  <c r="E114" i="1"/>
  <c r="F114" i="1" s="1"/>
  <c r="F115" i="1"/>
  <c r="E111" i="1"/>
  <c r="F111" i="1" s="1"/>
  <c r="E110" i="1"/>
  <c r="F110" i="1" s="1"/>
  <c r="E108" i="1"/>
  <c r="F108" i="1" s="1"/>
  <c r="F105" i="1"/>
  <c r="E104" i="1"/>
  <c r="F104" i="1" s="1"/>
  <c r="F103" i="1"/>
  <c r="E100" i="1"/>
  <c r="F100" i="1" s="1"/>
  <c r="E99" i="1"/>
  <c r="F99" i="1" s="1"/>
  <c r="E95" i="1"/>
  <c r="F95" i="1" s="1"/>
  <c r="E93" i="1"/>
  <c r="F93" i="1" s="1"/>
  <c r="E91" i="1"/>
  <c r="F91" i="1" s="1"/>
  <c r="E90" i="1"/>
  <c r="F90" i="1" s="1"/>
  <c r="E92" i="1"/>
  <c r="F92" i="1" s="1"/>
  <c r="E94" i="1"/>
  <c r="F94" i="1" s="1"/>
  <c r="E96" i="1"/>
  <c r="F96" i="1" s="1"/>
  <c r="E98" i="1"/>
  <c r="F98" i="1" s="1"/>
  <c r="E101" i="1"/>
  <c r="F101" i="1" s="1"/>
  <c r="E102" i="1"/>
  <c r="F102" i="1" s="1"/>
  <c r="E106" i="1"/>
  <c r="F106" i="1" s="1"/>
  <c r="E109" i="1"/>
  <c r="F109" i="1" s="1"/>
  <c r="E112" i="1"/>
  <c r="F112" i="1" s="1"/>
  <c r="E113" i="1"/>
  <c r="F113" i="1" s="1"/>
  <c r="E118" i="1"/>
  <c r="F118" i="1" s="1"/>
  <c r="E119" i="1"/>
  <c r="F119" i="1" s="1"/>
  <c r="E123" i="1"/>
  <c r="F123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4" i="1"/>
  <c r="F134" i="1" s="1"/>
  <c r="E136" i="1"/>
  <c r="F136" i="1" s="1"/>
  <c r="E138" i="1"/>
  <c r="F138" i="1" s="1"/>
  <c r="E141" i="1"/>
  <c r="F141" i="1" s="1"/>
  <c r="E142" i="1"/>
  <c r="F142" i="1" s="1"/>
  <c r="E144" i="1"/>
  <c r="F144" i="1" s="1"/>
  <c r="E145" i="1"/>
  <c r="F145" i="1" s="1"/>
  <c r="E149" i="1"/>
  <c r="F149" i="1" s="1"/>
  <c r="E151" i="1"/>
  <c r="F151" i="1" s="1"/>
  <c r="E152" i="1"/>
  <c r="F152" i="1" s="1"/>
  <c r="E155" i="1"/>
  <c r="F155" i="1" s="1"/>
  <c r="E157" i="1"/>
  <c r="F157" i="1" s="1"/>
  <c r="E158" i="1"/>
  <c r="F158" i="1" s="1"/>
  <c r="E159" i="1"/>
  <c r="F159" i="1" s="1"/>
  <c r="E160" i="1"/>
  <c r="F160" i="1" s="1"/>
  <c r="E162" i="1"/>
  <c r="F162" i="1" s="1"/>
  <c r="E163" i="1"/>
  <c r="F163" i="1" s="1"/>
  <c r="E164" i="1"/>
  <c r="F164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3" i="1"/>
  <c r="F173" i="1" s="1"/>
  <c r="E174" i="1"/>
  <c r="F174" i="1" s="1"/>
  <c r="E175" i="1"/>
  <c r="F175" i="1" s="1"/>
  <c r="E177" i="1"/>
  <c r="F177" i="1" s="1"/>
  <c r="E178" i="1"/>
  <c r="F178" i="1" s="1"/>
  <c r="E81" i="1" l="1"/>
  <c r="F81" i="1" s="1"/>
  <c r="E61" i="1"/>
  <c r="F61" i="1" s="1"/>
  <c r="E53" i="1"/>
  <c r="F53" i="1" s="1"/>
  <c r="E44" i="1"/>
  <c r="F44" i="1" s="1"/>
  <c r="E9" i="1"/>
  <c r="F9" i="1" s="1"/>
  <c r="F7" i="1"/>
  <c r="F10" i="1"/>
  <c r="F11" i="1"/>
  <c r="F14" i="1"/>
  <c r="F16" i="1"/>
  <c r="F17" i="1"/>
  <c r="F20" i="1"/>
  <c r="F22" i="1"/>
  <c r="F23" i="1"/>
  <c r="F26" i="1"/>
  <c r="F28" i="1"/>
  <c r="F29" i="1"/>
  <c r="F32" i="1"/>
  <c r="F35" i="1"/>
  <c r="F36" i="1"/>
  <c r="F39" i="1"/>
  <c r="F41" i="1"/>
  <c r="F42" i="1"/>
  <c r="F46" i="1"/>
  <c r="F48" i="1"/>
  <c r="F49" i="1"/>
  <c r="F52" i="1"/>
  <c r="F55" i="1"/>
  <c r="F56" i="1"/>
  <c r="F59" i="1"/>
  <c r="F62" i="1"/>
  <c r="F63" i="1"/>
  <c r="F66" i="1"/>
  <c r="F68" i="1"/>
  <c r="F69" i="1"/>
  <c r="F72" i="1"/>
  <c r="F74" i="1"/>
  <c r="F75" i="1"/>
  <c r="F78" i="1"/>
  <c r="F80" i="1"/>
  <c r="F82" i="1"/>
  <c r="F85" i="1"/>
  <c r="F87" i="1"/>
  <c r="F88" i="1"/>
  <c r="E7" i="1"/>
  <c r="E8" i="1"/>
  <c r="F8" i="1" s="1"/>
  <c r="E10" i="1"/>
  <c r="E11" i="1"/>
  <c r="E12" i="1"/>
  <c r="F12" i="1" s="1"/>
  <c r="E13" i="1"/>
  <c r="F13" i="1" s="1"/>
  <c r="E14" i="1"/>
  <c r="E15" i="1"/>
  <c r="F15" i="1" s="1"/>
  <c r="E16" i="1"/>
  <c r="E17" i="1"/>
  <c r="E18" i="1"/>
  <c r="F18" i="1" s="1"/>
  <c r="E19" i="1"/>
  <c r="F19" i="1" s="1"/>
  <c r="E20" i="1"/>
  <c r="E21" i="1"/>
  <c r="F21" i="1" s="1"/>
  <c r="E22" i="1"/>
  <c r="E23" i="1"/>
  <c r="E24" i="1"/>
  <c r="F24" i="1" s="1"/>
  <c r="E25" i="1"/>
  <c r="F25" i="1" s="1"/>
  <c r="E26" i="1"/>
  <c r="E27" i="1"/>
  <c r="F27" i="1" s="1"/>
  <c r="E28" i="1"/>
  <c r="E29" i="1"/>
  <c r="E30" i="1"/>
  <c r="F30" i="1" s="1"/>
  <c r="E31" i="1"/>
  <c r="F31" i="1" s="1"/>
  <c r="E32" i="1"/>
  <c r="E33" i="1"/>
  <c r="F33" i="1" s="1"/>
  <c r="E35" i="1"/>
  <c r="E36" i="1"/>
  <c r="E37" i="1"/>
  <c r="F37" i="1" s="1"/>
  <c r="E38" i="1"/>
  <c r="F38" i="1" s="1"/>
  <c r="E39" i="1"/>
  <c r="E40" i="1"/>
  <c r="F40" i="1" s="1"/>
  <c r="E41" i="1"/>
  <c r="E42" i="1"/>
  <c r="E43" i="1"/>
  <c r="F43" i="1" s="1"/>
  <c r="E45" i="1"/>
  <c r="F45" i="1" s="1"/>
  <c r="E46" i="1"/>
  <c r="E47" i="1"/>
  <c r="F47" i="1" s="1"/>
  <c r="E48" i="1"/>
  <c r="E49" i="1"/>
  <c r="E50" i="1"/>
  <c r="F50" i="1" s="1"/>
  <c r="E51" i="1"/>
  <c r="F51" i="1" s="1"/>
  <c r="E52" i="1"/>
  <c r="E54" i="1"/>
  <c r="F54" i="1" s="1"/>
  <c r="E55" i="1"/>
  <c r="E56" i="1"/>
  <c r="E57" i="1"/>
  <c r="F57" i="1" s="1"/>
  <c r="E58" i="1"/>
  <c r="F58" i="1" s="1"/>
  <c r="E59" i="1"/>
  <c r="E60" i="1"/>
  <c r="F60" i="1" s="1"/>
  <c r="E62" i="1"/>
  <c r="E63" i="1"/>
  <c r="E64" i="1"/>
  <c r="F64" i="1" s="1"/>
  <c r="E65" i="1"/>
  <c r="F65" i="1" s="1"/>
  <c r="E66" i="1"/>
  <c r="E67" i="1"/>
  <c r="F67" i="1" s="1"/>
  <c r="E68" i="1"/>
  <c r="E69" i="1"/>
  <c r="E70" i="1"/>
  <c r="F70" i="1" s="1"/>
  <c r="E71" i="1"/>
  <c r="F71" i="1" s="1"/>
  <c r="E72" i="1"/>
  <c r="E73" i="1"/>
  <c r="F73" i="1" s="1"/>
  <c r="E74" i="1"/>
  <c r="E75" i="1"/>
  <c r="E76" i="1"/>
  <c r="F76" i="1" s="1"/>
  <c r="E77" i="1"/>
  <c r="F77" i="1" s="1"/>
  <c r="E78" i="1"/>
  <c r="E79" i="1"/>
  <c r="F79" i="1" s="1"/>
  <c r="E80" i="1"/>
  <c r="E82" i="1"/>
  <c r="E83" i="1"/>
  <c r="F83" i="1" s="1"/>
  <c r="E84" i="1"/>
  <c r="F84" i="1" s="1"/>
  <c r="E85" i="1"/>
  <c r="E86" i="1"/>
  <c r="F86" i="1" s="1"/>
  <c r="E87" i="1"/>
  <c r="E88" i="1"/>
  <c r="E89" i="1"/>
  <c r="F89" i="1" s="1"/>
  <c r="E6" i="1"/>
  <c r="F6" i="1" s="1"/>
</calcChain>
</file>

<file path=xl/sharedStrings.xml><?xml version="1.0" encoding="utf-8"?>
<sst xmlns="http://schemas.openxmlformats.org/spreadsheetml/2006/main" count="875" uniqueCount="411">
  <si>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</si>
  <si>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</si>
  <si>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</si>
  <si>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</si>
  <si>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</si>
  <si>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</si>
  <si>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</si>
  <si>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Reparación fregadora</t>
  </si>
  <si>
    <t>Compra de agua</t>
  </si>
  <si>
    <t>Reparación rotativa</t>
  </si>
  <si>
    <t>servicio</t>
  </si>
  <si>
    <t>suministro</t>
  </si>
  <si>
    <t>B93354231</t>
  </si>
  <si>
    <t>B92709294</t>
  </si>
  <si>
    <t>25688098L</t>
  </si>
  <si>
    <t>33383461L</t>
  </si>
  <si>
    <t>74848131J</t>
  </si>
  <si>
    <t>B92133685</t>
  </si>
  <si>
    <t>B92132729</t>
  </si>
  <si>
    <t>B29418571</t>
  </si>
  <si>
    <t>B93307973</t>
  </si>
  <si>
    <t>B92334440</t>
  </si>
  <si>
    <t>B92519966</t>
  </si>
  <si>
    <t>B29049988</t>
  </si>
  <si>
    <t>B29720430</t>
  </si>
  <si>
    <t>B29703790</t>
  </si>
  <si>
    <t>B93075232</t>
  </si>
  <si>
    <t>B93230027</t>
  </si>
  <si>
    <t>A29049509</t>
  </si>
  <si>
    <t>74870703E</t>
  </si>
  <si>
    <t>B92064724</t>
  </si>
  <si>
    <t>B92180850</t>
  </si>
  <si>
    <t>B93159168</t>
  </si>
  <si>
    <t>B29404241</t>
  </si>
  <si>
    <t>B29399813</t>
  </si>
  <si>
    <t>B29109378</t>
  </si>
  <si>
    <t>AIDAJARDIN, S.L.</t>
  </si>
  <si>
    <t>ALMEDA GROUP SYSTEMS, S.L</t>
  </si>
  <si>
    <t>SENEGAR, S.L.</t>
  </si>
  <si>
    <t>IRTENE, S.L.</t>
  </si>
  <si>
    <t>DISBEASUR, S.L.</t>
  </si>
  <si>
    <t>TABOSA, S.L.</t>
  </si>
  <si>
    <t>SEMAEL ELECTRICIDAD, S.L.</t>
  </si>
  <si>
    <t>AGROSARMIENTO, S.L.</t>
  </si>
  <si>
    <t>PROINCO, S.A.</t>
  </si>
  <si>
    <t>SPECIAL NEEDS, S.L.</t>
  </si>
  <si>
    <t>ACUMULADORES BATERIAS Y RECAMBIOS, S.L.</t>
  </si>
  <si>
    <t>EPICENTER MALAGA, S.L.</t>
  </si>
  <si>
    <t>FERRETERIA JOSE ANTONIO LUQUE, S.L.</t>
  </si>
  <si>
    <t>CONSTRUCCIONES VIÑA BORREGO, S.L.</t>
  </si>
  <si>
    <t>Primer trimestre 2019</t>
  </si>
  <si>
    <t>P447</t>
  </si>
  <si>
    <t>P448</t>
  </si>
  <si>
    <t>P1</t>
  </si>
  <si>
    <t>P2</t>
  </si>
  <si>
    <t>P4</t>
  </si>
  <si>
    <t>P5</t>
  </si>
  <si>
    <t>P6</t>
  </si>
  <si>
    <t>P8</t>
  </si>
  <si>
    <t>P9</t>
  </si>
  <si>
    <t>P10</t>
  </si>
  <si>
    <t>P12</t>
  </si>
  <si>
    <t>P13</t>
  </si>
  <si>
    <t>P14</t>
  </si>
  <si>
    <t>P15</t>
  </si>
  <si>
    <t>P16</t>
  </si>
  <si>
    <t>P18</t>
  </si>
  <si>
    <t>P20</t>
  </si>
  <si>
    <t>P21</t>
  </si>
  <si>
    <t>P22</t>
  </si>
  <si>
    <t>P23</t>
  </si>
  <si>
    <t>P24</t>
  </si>
  <si>
    <t>P27</t>
  </si>
  <si>
    <t>P28</t>
  </si>
  <si>
    <t>P29</t>
  </si>
  <si>
    <t>P30A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</si>
  <si>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</si>
  <si>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</si>
  <si>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</si>
  <si>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</si>
  <si>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</si>
  <si>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</si>
  <si>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</si>
  <si>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</si>
  <si>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</si>
  <si>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</si>
  <si>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</si>
  <si>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</si>
  <si>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</si>
  <si>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P45</t>
  </si>
  <si>
    <t>P46</t>
  </si>
  <si>
    <t>P47</t>
  </si>
  <si>
    <t>P48</t>
  </si>
  <si>
    <t>P49</t>
  </si>
  <si>
    <t>P50</t>
  </si>
  <si>
    <t>reparación puertas P.O. resto exp. 22/18</t>
  </si>
  <si>
    <t>instalación bomba sumergida, resto exp. 36/2018</t>
  </si>
  <si>
    <t>material oficina</t>
  </si>
  <si>
    <t>Billetes ave malaga- madrid Candido</t>
  </si>
  <si>
    <t>Papel higiénico</t>
  </si>
  <si>
    <t>Sustitución termo aseos averiado</t>
  </si>
  <si>
    <t>compra de cloro</t>
  </si>
  <si>
    <t>5 teclados y ratones sustitución deteriorados</t>
  </si>
  <si>
    <t xml:space="preserve">Lavado vehículos </t>
  </si>
  <si>
    <t>Reparación retrovisor vechículo</t>
  </si>
  <si>
    <t>Baterías para fregadora</t>
  </si>
  <si>
    <t>Desatoro servicio señora</t>
  </si>
  <si>
    <t>licencia servidor y sicencia usuario SQL</t>
  </si>
  <si>
    <t>ampliación garantía</t>
  </si>
  <si>
    <t>Servicio mensajería urgente</t>
  </si>
  <si>
    <t>Reparación retrovisor vechículo 7466BGD</t>
  </si>
  <si>
    <t>reparación rejas vestuarios zona deportiva</t>
  </si>
  <si>
    <t>trozos de angulo para instalación mesas picnic</t>
  </si>
  <si>
    <t>Compra gafas, botas seguridad y material ferreteria</t>
  </si>
  <si>
    <t>Suministro material ferretería</t>
  </si>
  <si>
    <t>Reparación bomba depuradora nº 2</t>
  </si>
  <si>
    <t>Fijación loseta fuente ornamental</t>
  </si>
  <si>
    <t>Compra comida animales</t>
  </si>
  <si>
    <t>agenda y grapadora</t>
  </si>
  <si>
    <t>fabricación pegatinas señalización cuartillos</t>
  </si>
  <si>
    <t>Compra material eléctrico P.O.</t>
  </si>
  <si>
    <t>Compa material oficina</t>
  </si>
  <si>
    <t>linea de la vida y rodillera</t>
  </si>
  <si>
    <t>Curso primeros auxilios 100 % bonificable (incluido IVA)</t>
  </si>
  <si>
    <t xml:space="preserve">suministro de sonda de ph y cloro </t>
  </si>
  <si>
    <t>Compra bolsas basura, toallitas y papel higienico</t>
  </si>
  <si>
    <t>Calibración equipo de cloro</t>
  </si>
  <si>
    <t>Compra extintor para P.O.</t>
  </si>
  <si>
    <t>Accion control pulgones y hongos P.O.</t>
  </si>
  <si>
    <t>Reparaciones metálicas varias P.O.</t>
  </si>
  <si>
    <t>Compra guantes personal sensible</t>
  </si>
  <si>
    <t>ordenador sustituir puestos jefe de servicio y respon. Sistemas</t>
  </si>
  <si>
    <t>Libro todo sobre el contrato menor</t>
  </si>
  <si>
    <t>tarjetas identificativas encargados de grupo</t>
  </si>
  <si>
    <t>Desmontaje bombas para valorar puesta en marcha</t>
  </si>
  <si>
    <t>Inspección tubos pozo P.O.</t>
  </si>
  <si>
    <t>Seminario "Relaciones laborales en las empresas serv. Públicos"</t>
  </si>
  <si>
    <t>Candado para reparación cuartillo limpieza</t>
  </si>
  <si>
    <t>Billetes ave malaga- madrid Armando</t>
  </si>
  <si>
    <t>Rascador, recambio, mango escoba y limpiador fuera contrato</t>
  </si>
  <si>
    <t>Reparaciones varias P.O.</t>
  </si>
  <si>
    <t>Cinta balizante</t>
  </si>
  <si>
    <t>Reparación abrillantadora</t>
  </si>
  <si>
    <t>Manguera alta presión para hidrolimpiadora</t>
  </si>
  <si>
    <t>fabricación carteleria accesibilidad</t>
  </si>
  <si>
    <t>Reparación equipo ultrasonido antialgas</t>
  </si>
  <si>
    <t>Sustitución rodamientos puerta 8 P.O.</t>
  </si>
  <si>
    <t>Electroválvula para reparación red de riego</t>
  </si>
  <si>
    <t>Planos solicituados para autorización poda</t>
  </si>
  <si>
    <t>Implantación plan autoprotección</t>
  </si>
  <si>
    <t>formación gestión laboral, seg. Social, contratos trabajo y nóminas</t>
  </si>
  <si>
    <t>Piezas ceramicas para reparacion en tunel musica</t>
  </si>
  <si>
    <t>Compra de adhesivo y pistola silicona para reparacion oficina</t>
  </si>
  <si>
    <t>Compras guantes y materiales varios</t>
  </si>
  <si>
    <t>cambio rodamientos bomba grupo presión</t>
  </si>
  <si>
    <t>Reparación retrovisor vechículo 3890GMH</t>
  </si>
  <si>
    <t>P51</t>
  </si>
  <si>
    <t>P53</t>
  </si>
  <si>
    <t>P54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</si>
  <si>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</si>
  <si>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</si>
  <si>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</si>
  <si>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</si>
  <si>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</si>
  <si>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</si>
  <si>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</si>
  <si>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</si>
  <si>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</si>
  <si>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</si>
  <si>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</si>
  <si>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</si>
  <si>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</si>
  <si>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P70</t>
  </si>
  <si>
    <t>P71</t>
  </si>
  <si>
    <t>P72</t>
  </si>
  <si>
    <t>P74</t>
  </si>
  <si>
    <t>P75</t>
  </si>
  <si>
    <t>P77</t>
  </si>
  <si>
    <t>P78</t>
  </si>
  <si>
    <t>P80</t>
  </si>
  <si>
    <t>P81</t>
  </si>
  <si>
    <t>P82</t>
  </si>
  <si>
    <t>P83</t>
  </si>
  <si>
    <t>P84</t>
  </si>
  <si>
    <t>P85</t>
  </si>
  <si>
    <t>P86</t>
  </si>
  <si>
    <t>P88</t>
  </si>
  <si>
    <t>P89</t>
  </si>
  <si>
    <t>P90</t>
  </si>
  <si>
    <t>P91</t>
  </si>
  <si>
    <t>P92</t>
  </si>
  <si>
    <t>P95</t>
  </si>
  <si>
    <t>P96</t>
  </si>
  <si>
    <t>P97</t>
  </si>
  <si>
    <t>P98</t>
  </si>
  <si>
    <t>P101</t>
  </si>
  <si>
    <t>GRUPO DISOFIC, S.L.U</t>
  </si>
  <si>
    <t>CENTRAL DE VIAJES, S.A.</t>
  </si>
  <si>
    <t>GUERRERO ARIZA, JOSE ANTONIO</t>
  </si>
  <si>
    <t>ASPROMANIS SERVICIOS, S.L.U.</t>
  </si>
  <si>
    <t>ZAMORANO SANCHEZ, MANUEL</t>
  </si>
  <si>
    <t>INFANTE ROVIRA, MIGUEL ANGEL (ALSAM)</t>
  </si>
  <si>
    <t>LIMPIEZAS PEPE NUÑEZ, S.L.</t>
  </si>
  <si>
    <t>SAGE SP, S.L.U.</t>
  </si>
  <si>
    <t>SERESCO, S.A.</t>
  </si>
  <si>
    <t>YA EXPRESS, S.L.</t>
  </si>
  <si>
    <t>CAMEARCO, S.L.</t>
  </si>
  <si>
    <t>MILAGROS DE MIRA E HIJOS, S.L.</t>
  </si>
  <si>
    <t>ULTIMO DISEÑO, S.L.-ROTULOS</t>
  </si>
  <si>
    <t>ASPY PREVENCION, S.L.U.</t>
  </si>
  <si>
    <t>CODISOL, S.L.</t>
  </si>
  <si>
    <t>AYCONF, S.L.</t>
  </si>
  <si>
    <t>CASTILLO MARTIN, JUAN JOSE</t>
  </si>
  <si>
    <t>LUIS AROZAMENA RAMOS "INFORMATICA IMPOSIBLE"</t>
  </si>
  <si>
    <t>WOLTERS KLUWER ESPAÑA, S.A.</t>
  </si>
  <si>
    <t>INSPECCIONES TECNICAS DE TUBERIAS S.L.U.</t>
  </si>
  <si>
    <t>DOPP CONSULTORES, S.L. (ELIGE)</t>
  </si>
  <si>
    <t>CONTADORES DE RIEGO, S.L.</t>
  </si>
  <si>
    <t>E.U. INSTALACIONES, S.L.</t>
  </si>
  <si>
    <t>VEHICULOS, ESTRUCTURAS Y PROYECTOS, S.L.</t>
  </si>
  <si>
    <t>GESTIONARTE IMPROVING TALENT, S.L.</t>
  </si>
  <si>
    <t>MARTINEZ CESPEDES, SANDRA</t>
  </si>
  <si>
    <t>Base Imponible</t>
  </si>
  <si>
    <t>IVA</t>
  </si>
  <si>
    <t>B29070943</t>
  </si>
  <si>
    <t>B08323404</t>
  </si>
  <si>
    <t>B93094563</t>
  </si>
  <si>
    <t>B29056835</t>
  </si>
  <si>
    <t>B58836321</t>
  </si>
  <si>
    <t>A33011826</t>
  </si>
  <si>
    <t>B64206535</t>
  </si>
  <si>
    <t>B29062585</t>
  </si>
  <si>
    <t>74883824X</t>
  </si>
  <si>
    <t>A58417346</t>
  </si>
  <si>
    <t>B91302471</t>
  </si>
  <si>
    <t>B30432975</t>
  </si>
  <si>
    <t>B93567006</t>
  </si>
  <si>
    <t>B06513477</t>
  </si>
  <si>
    <t>25701152D</t>
  </si>
  <si>
    <t>Verduras animales</t>
  </si>
  <si>
    <t>Comida camaleón</t>
  </si>
  <si>
    <t>copia llave</t>
  </si>
  <si>
    <t>pilas</t>
  </si>
  <si>
    <t>F. 8261, Ticket Aparcamiento</t>
  </si>
  <si>
    <t>F. 163, ITV vehículo 2659HHZ</t>
  </si>
  <si>
    <t>malla de seguridad P.O.</t>
  </si>
  <si>
    <t>material fontanería</t>
  </si>
  <si>
    <t>Vinagre</t>
  </si>
  <si>
    <t>F. 290, ITV vehículo 7466BGD</t>
  </si>
  <si>
    <t>F. 62, ticket Aparcamiento</t>
  </si>
  <si>
    <t>F. 2417, ticket Aparcamiento</t>
  </si>
  <si>
    <t>F. 2416, ticket Aparcamiento</t>
  </si>
  <si>
    <t>material eléctrico</t>
  </si>
  <si>
    <t>F. 3898, Ticket aparcamiento</t>
  </si>
  <si>
    <t>copias y blog espiral</t>
  </si>
  <si>
    <t>coquilla flexible</t>
  </si>
  <si>
    <t>F. 128, Burofax</t>
  </si>
  <si>
    <t>disco corte</t>
  </si>
  <si>
    <t>guantes desechable</t>
  </si>
  <si>
    <t>palanca desencofrador</t>
  </si>
  <si>
    <t>ventilador</t>
  </si>
  <si>
    <t>Llave (material ferretería)</t>
  </si>
  <si>
    <t>F5957, Insecitida oficinas</t>
  </si>
  <si>
    <t>envio equipo antialgas a servicio tecnico</t>
  </si>
  <si>
    <t>conector</t>
  </si>
  <si>
    <t>Pilas</t>
  </si>
  <si>
    <t>f,1388 Copia llave</t>
  </si>
  <si>
    <t>material mantenimiento jardineria (sustrato y cesped)</t>
  </si>
  <si>
    <t>F. 6371, ticket Aparcamiento</t>
  </si>
  <si>
    <t>material ferretería</t>
  </si>
  <si>
    <t>F. 1127, Cable Ordenador</t>
  </si>
  <si>
    <t>F. 1381, ticket Aparcamiento</t>
  </si>
  <si>
    <t>F. 7613, ticket Aparcamiento</t>
  </si>
  <si>
    <t>F. 14007 Ticket aparcamiento</t>
  </si>
  <si>
    <t>F. 565, Copia llave</t>
  </si>
  <si>
    <t>F. 8647, ticket Aparcamiento</t>
  </si>
  <si>
    <t>F. 1110, Pegamento</t>
  </si>
  <si>
    <t>F. 8412, ticket Aparcamiento</t>
  </si>
  <si>
    <t>F. 3179, ticket Aparcamiento</t>
  </si>
  <si>
    <t>25098608L</t>
  </si>
  <si>
    <t>Y3021664F</t>
  </si>
  <si>
    <t>25702935K</t>
  </si>
  <si>
    <t>44579333C</t>
  </si>
  <si>
    <t>A29178902</t>
  </si>
  <si>
    <t>A41398645</t>
  </si>
  <si>
    <t>B84406289</t>
  </si>
  <si>
    <t>A29585726</t>
  </si>
  <si>
    <t>E29121506</t>
  </si>
  <si>
    <t>74892990P</t>
  </si>
  <si>
    <t>A83052407</t>
  </si>
  <si>
    <t>B29784493</t>
  </si>
  <si>
    <t>A28425270</t>
  </si>
  <si>
    <t>B93381689</t>
  </si>
  <si>
    <t>B93507846</t>
  </si>
  <si>
    <t>A92388776</t>
  </si>
  <si>
    <t>74849328Z</t>
  </si>
  <si>
    <t>B86042306</t>
  </si>
  <si>
    <t>B84406290</t>
  </si>
  <si>
    <t>B84406291</t>
  </si>
  <si>
    <t>A28017895</t>
  </si>
  <si>
    <t>25049772N</t>
  </si>
  <si>
    <t>CAMPOS UCLES, ANTONIA</t>
  </si>
  <si>
    <t>GONZALEZ FERNANDEZ, RAISA</t>
  </si>
  <si>
    <t>GUZMAN RAMIREZ, ANTONIO</t>
  </si>
  <si>
    <t>MARTIN SUAREZ, CARLOS ENRIQUE</t>
  </si>
  <si>
    <t>SOCIEDAD MUNICIPAL APARC. Y SERVICIOS, S.A.</t>
  </si>
  <si>
    <t>VERIFICACIONES INDUSTRIALES DE ANDALUCIA, S.A.</t>
  </si>
  <si>
    <t>BRICOLAJE BRICOMAN, SLU (BRICOMART)</t>
  </si>
  <si>
    <t>TWINS ALIMENTACIÓN S.A.</t>
  </si>
  <si>
    <t>JUAN FERNANDEZ Y MANUEL LOPEZ, C.B.</t>
  </si>
  <si>
    <t>SANCHEZ BERMUDEZ, ANA INMACULADA</t>
  </si>
  <si>
    <t>SOCIEDAD ESTATAL DE CORREOS Y TELEGRAFOS, S.A.</t>
  </si>
  <si>
    <t>ILLANES SOLANO SUM-IND, S.L.</t>
  </si>
  <si>
    <t>CENTROS COMERCIALES CARREFOUR, S.A.</t>
  </si>
  <si>
    <t>UNION LOGISTICA DE REPARTO MALAGA, S.L.</t>
  </si>
  <si>
    <t>BAZAR LANDIA, S.L.</t>
  </si>
  <si>
    <t>BAEZA, S.A.</t>
  </si>
  <si>
    <t>BARDAN REBOLLAR, JUAN JOSE</t>
  </si>
  <si>
    <t>VERDECORA MALAGA</t>
  </si>
  <si>
    <t>EL CORTE INGLES, S.A.</t>
  </si>
  <si>
    <t>DOMINGUEZ CONTRERAS, ERNESTO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</si>
  <si>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</si>
  <si>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</si>
  <si>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</si>
  <si>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</si>
  <si>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</si>
  <si>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</si>
  <si>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</si>
  <si>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</si>
  <si>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</si>
  <si>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</si>
  <si>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</si>
  <si>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</si>
  <si>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</si>
  <si>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</si>
  <si>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</si>
  <si>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</si>
  <si>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</si>
  <si>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</si>
  <si>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</si>
  <si>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</si>
  <si>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</si>
  <si>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</si>
  <si>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</si>
  <si>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</si>
  <si>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</si>
  <si>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</si>
  <si>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</si>
  <si>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</si>
  <si>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</si>
  <si>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</si>
  <si>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</si>
  <si>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</si>
  <si>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</si>
  <si>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</si>
  <si>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</si>
  <si>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</si>
  <si>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</si>
  <si>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</si>
  <si>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</si>
  <si>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</si>
  <si>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</si>
  <si>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</si>
  <si>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</si>
  <si>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</si>
  <si>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</si>
  <si>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</si>
  <si>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</si>
  <si>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</si>
  <si>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</si>
  <si>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</si>
  <si>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</si>
  <si>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</si>
  <si>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</si>
  <si>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</si>
  <si>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</si>
  <si>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</si>
  <si>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</si>
  <si>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</si>
  <si>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</si>
  <si>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</si>
  <si>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</si>
  <si>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</si>
  <si>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</si>
  <si>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</si>
  <si>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</si>
  <si>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</si>
  <si>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</si>
  <si>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</si>
  <si>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</si>
  <si>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</si>
  <si>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</si>
  <si>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</si>
  <si>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F073</t>
  </si>
  <si>
    <t>F074</t>
  </si>
  <si>
    <t>F075</t>
  </si>
  <si>
    <t>F076</t>
  </si>
  <si>
    <t>F077</t>
  </si>
  <si>
    <t>F078</t>
  </si>
  <si>
    <t>F079</t>
  </si>
  <si>
    <t>F080</t>
  </si>
  <si>
    <t>F081</t>
  </si>
  <si>
    <t>F082</t>
  </si>
  <si>
    <t>F083</t>
  </si>
  <si>
    <t>F084</t>
  </si>
  <si>
    <t>F085</t>
  </si>
  <si>
    <t>F086</t>
  </si>
  <si>
    <t>F087</t>
  </si>
  <si>
    <t>F088</t>
  </si>
  <si>
    <t>F089</t>
  </si>
  <si>
    <t>B92603596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</si>
</sst>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4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164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4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4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9"/>
  <sheetViews>
    <sheetView tabSelected="1" workbookViewId="0">
      <selection activeCell="E109" sqref="E109"/>
    </sheetView>
  </sheetViews>
  <sheetFormatPr baseColWidth="10" defaultRowHeight="15" x14ac:dyDescent="0.25"/>
  <cols>
    <col min="1" max="1" width="5.5703125" customWidth="1"/>
    <col min="2" max="2" width="7.140625" style="23" bestFit="1" customWidth="1"/>
    <col min="3" max="3" width="60.42578125" style="6" bestFit="1" customWidth="1"/>
    <col min="4" max="4" width="14.140625" bestFit="1" customWidth="1"/>
    <col min="5" max="6" width="14.14062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2:9" x14ac:dyDescent="0.25">
      <c r="B2" s="74" t="s">
        <v>0</v>
      </c>
      <c r="C2" s="74"/>
      <c r="D2" s="74"/>
      <c r="E2" s="74"/>
      <c r="F2" s="74"/>
      <c r="G2" s="74"/>
      <c r="H2" s="74"/>
      <c r="I2" s="74"/>
    </row>
    <row r="3" spans="2:9" x14ac:dyDescent="0.25">
      <c r="B3" s="75" t="s">
        <v>50</v>
      </c>
      <c r="C3" s="75"/>
      <c r="D3" s="75"/>
      <c r="E3" s="75"/>
      <c r="F3" s="75"/>
      <c r="G3" s="75"/>
      <c r="H3" s="75"/>
      <c r="I3" s="75"/>
    </row>
    <row r="4" spans="2:9" x14ac:dyDescent="0.25">
      <c r="B4" s="19"/>
      <c r="C4" s="9"/>
      <c r="D4" s="4"/>
      <c r="E4" s="4"/>
      <c r="F4" s="4"/>
      <c r="H4" s="10"/>
      <c r="I4" s="10"/>
    </row>
    <row r="5" spans="2:9" x14ac:dyDescent="0.25">
      <c r="B5" s="20" t="s">
        <v>1</v>
      </c>
      <c r="C5" s="1" t="s">
        <v>2</v>
      </c>
      <c r="D5" s="1" t="s">
        <v>3</v>
      </c>
      <c r="E5" s="1" t="s">
        <v>222</v>
      </c>
      <c r="F5" s="1" t="s">
        <v>223</v>
      </c>
      <c r="G5" s="1" t="s">
        <v>4</v>
      </c>
      <c r="H5" s="1" t="s">
        <v>5</v>
      </c>
      <c r="I5" s="1" t="s">
        <v>6</v>
      </c>
    </row>
    <row r="6" spans="2:9" x14ac:dyDescent="0.25">
      <c r="B6" s="29" t="s">
        <v>51</v>
      </c>
      <c r="C6" s="12" t="s">
        <v>95</v>
      </c>
      <c r="D6" s="28" t="s">
        <v>10</v>
      </c>
      <c r="E6" s="71">
        <f>G6/1.21</f>
        <v>944</v>
      </c>
      <c r="F6" s="71">
        <f>E6*0.21</f>
        <v>198.23999999999998</v>
      </c>
      <c r="G6" s="25">
        <v>1142.24</v>
      </c>
      <c r="H6" s="7" t="s">
        <v>20</v>
      </c>
      <c r="I6" s="13" t="s">
        <v>37</v>
      </c>
    </row>
    <row r="7" spans="2:9" x14ac:dyDescent="0.25">
      <c r="B7" s="29" t="s">
        <v>52</v>
      </c>
      <c r="C7" s="12" t="s">
        <v>96</v>
      </c>
      <c r="D7" s="28" t="s">
        <v>10</v>
      </c>
      <c r="E7" s="71">
        <f t="shared" ref="E7:E70" si="0">G7/1.21</f>
        <v>845.31404958677695</v>
      </c>
      <c r="F7" s="71">
        <f t="shared" ref="F7:F70" si="1">E7*0.21</f>
        <v>177.51595041322315</v>
      </c>
      <c r="G7" s="25">
        <v>1022.83</v>
      </c>
      <c r="H7" s="7" t="s">
        <v>35</v>
      </c>
      <c r="I7" s="13" t="s">
        <v>41</v>
      </c>
    </row>
    <row r="8" spans="2:9" x14ac:dyDescent="0.25">
      <c r="B8" s="29" t="s">
        <v>53</v>
      </c>
      <c r="C8" s="12" t="s">
        <v>97</v>
      </c>
      <c r="D8" s="7" t="s">
        <v>11</v>
      </c>
      <c r="E8" s="71">
        <f t="shared" si="0"/>
        <v>215.38016528925621</v>
      </c>
      <c r="F8" s="71">
        <f t="shared" si="1"/>
        <v>45.229834710743802</v>
      </c>
      <c r="G8" s="26">
        <v>260.61</v>
      </c>
      <c r="H8" s="7" t="s">
        <v>224</v>
      </c>
      <c r="I8" s="14" t="s">
        <v>196</v>
      </c>
    </row>
    <row r="9" spans="2:9" x14ac:dyDescent="0.25">
      <c r="B9" s="29" t="s">
        <v>54</v>
      </c>
      <c r="C9" s="12" t="s">
        <v>98</v>
      </c>
      <c r="D9" s="7" t="s">
        <v>10</v>
      </c>
      <c r="E9" s="71">
        <f>G9/1.1</f>
        <v>125.89999999999999</v>
      </c>
      <c r="F9" s="71">
        <f>E9*0.1</f>
        <v>12.59</v>
      </c>
      <c r="G9" s="25">
        <v>138.49</v>
      </c>
      <c r="H9" s="7" t="s">
        <v>225</v>
      </c>
      <c r="I9" s="13" t="s">
        <v>197</v>
      </c>
    </row>
    <row r="10" spans="2:9" x14ac:dyDescent="0.25">
      <c r="B10" s="29" t="s">
        <v>55</v>
      </c>
      <c r="C10" s="12" t="s">
        <v>99</v>
      </c>
      <c r="D10" s="29" t="s">
        <v>11</v>
      </c>
      <c r="E10" s="71">
        <f t="shared" si="0"/>
        <v>473.00000000000006</v>
      </c>
      <c r="F10" s="71">
        <f t="shared" si="1"/>
        <v>99.330000000000013</v>
      </c>
      <c r="G10" s="25">
        <v>572.33000000000004</v>
      </c>
      <c r="H10" s="53" t="s">
        <v>22</v>
      </c>
      <c r="I10" s="13" t="s">
        <v>45</v>
      </c>
    </row>
    <row r="11" spans="2:9" x14ac:dyDescent="0.25">
      <c r="B11" s="29" t="s">
        <v>56</v>
      </c>
      <c r="C11" s="12" t="s">
        <v>100</v>
      </c>
      <c r="D11" s="7" t="s">
        <v>10</v>
      </c>
      <c r="E11" s="71">
        <f t="shared" si="0"/>
        <v>280</v>
      </c>
      <c r="F11" s="71">
        <f t="shared" si="1"/>
        <v>58.8</v>
      </c>
      <c r="G11" s="25">
        <v>338.8</v>
      </c>
      <c r="H11" s="37" t="s">
        <v>18</v>
      </c>
      <c r="I11" s="13" t="s">
        <v>49</v>
      </c>
    </row>
    <row r="12" spans="2:9" x14ac:dyDescent="0.25">
      <c r="B12" s="51" t="s">
        <v>57</v>
      </c>
      <c r="C12" s="58" t="s">
        <v>101</v>
      </c>
      <c r="D12" s="29" t="s">
        <v>11</v>
      </c>
      <c r="E12" s="71">
        <f t="shared" si="0"/>
        <v>190</v>
      </c>
      <c r="F12" s="71">
        <f t="shared" si="1"/>
        <v>39.9</v>
      </c>
      <c r="G12" s="26">
        <v>229.9</v>
      </c>
      <c r="H12" s="37" t="s">
        <v>16</v>
      </c>
      <c r="I12" s="13" t="s">
        <v>198</v>
      </c>
    </row>
    <row r="13" spans="2:9" x14ac:dyDescent="0.25">
      <c r="B13" s="51" t="s">
        <v>58</v>
      </c>
      <c r="C13" s="14" t="s">
        <v>102</v>
      </c>
      <c r="D13" s="30" t="s">
        <v>11</v>
      </c>
      <c r="E13" s="71">
        <f t="shared" si="0"/>
        <v>111</v>
      </c>
      <c r="F13" s="71">
        <f t="shared" si="1"/>
        <v>23.31</v>
      </c>
      <c r="G13" s="26">
        <v>134.31</v>
      </c>
      <c r="H13" s="7" t="s">
        <v>224</v>
      </c>
      <c r="I13" s="14" t="s">
        <v>196</v>
      </c>
    </row>
    <row r="14" spans="2:9" x14ac:dyDescent="0.25">
      <c r="B14" s="29" t="s">
        <v>59</v>
      </c>
      <c r="C14" s="12" t="s">
        <v>103</v>
      </c>
      <c r="D14" s="7" t="s">
        <v>10</v>
      </c>
      <c r="E14" s="71">
        <f t="shared" si="0"/>
        <v>86.776859504132233</v>
      </c>
      <c r="F14" s="71">
        <f t="shared" si="1"/>
        <v>18.223140495867767</v>
      </c>
      <c r="G14" s="26">
        <v>105</v>
      </c>
      <c r="H14" s="37" t="s">
        <v>226</v>
      </c>
      <c r="I14" s="14" t="s">
        <v>199</v>
      </c>
    </row>
    <row r="15" spans="2:9" x14ac:dyDescent="0.25">
      <c r="B15" s="29" t="s">
        <v>60</v>
      </c>
      <c r="C15" s="14" t="s">
        <v>104</v>
      </c>
      <c r="D15" s="31" t="s">
        <v>10</v>
      </c>
      <c r="E15" s="71">
        <f t="shared" si="0"/>
        <v>29.471074380165287</v>
      </c>
      <c r="F15" s="71">
        <f t="shared" si="1"/>
        <v>6.18892561983471</v>
      </c>
      <c r="G15" s="26">
        <v>35.659999999999997</v>
      </c>
      <c r="H15" s="21" t="s">
        <v>29</v>
      </c>
      <c r="I15" s="14" t="s">
        <v>200</v>
      </c>
    </row>
    <row r="16" spans="2:9" x14ac:dyDescent="0.25">
      <c r="B16" s="29" t="s">
        <v>61</v>
      </c>
      <c r="C16" s="12" t="s">
        <v>9</v>
      </c>
      <c r="D16" s="7" t="s">
        <v>10</v>
      </c>
      <c r="E16" s="71">
        <f t="shared" si="0"/>
        <v>123.90082644628099</v>
      </c>
      <c r="F16" s="71">
        <f t="shared" si="1"/>
        <v>26.019173553719007</v>
      </c>
      <c r="G16" s="26">
        <v>149.91999999999999</v>
      </c>
      <c r="H16" s="37" t="s">
        <v>15</v>
      </c>
      <c r="I16" s="14" t="s">
        <v>201</v>
      </c>
    </row>
    <row r="17" spans="1:10" x14ac:dyDescent="0.25">
      <c r="B17" s="29" t="s">
        <v>62</v>
      </c>
      <c r="C17" s="12" t="s">
        <v>105</v>
      </c>
      <c r="D17" s="7" t="s">
        <v>11</v>
      </c>
      <c r="E17" s="71">
        <f t="shared" si="0"/>
        <v>940.00000000000011</v>
      </c>
      <c r="F17" s="71">
        <f t="shared" si="1"/>
        <v>197.4</v>
      </c>
      <c r="G17" s="25">
        <v>1137.4000000000001</v>
      </c>
      <c r="H17" s="37" t="s">
        <v>32</v>
      </c>
      <c r="I17" s="13" t="s">
        <v>46</v>
      </c>
    </row>
    <row r="18" spans="1:10" x14ac:dyDescent="0.25">
      <c r="A18" s="4"/>
      <c r="B18" s="29" t="s">
        <v>63</v>
      </c>
      <c r="C18" s="14" t="s">
        <v>106</v>
      </c>
      <c r="D18" s="7" t="s">
        <v>10</v>
      </c>
      <c r="E18" s="71">
        <f t="shared" si="0"/>
        <v>132</v>
      </c>
      <c r="F18" s="71">
        <f t="shared" si="1"/>
        <v>27.72</v>
      </c>
      <c r="G18" s="26">
        <v>159.72</v>
      </c>
      <c r="H18" s="37" t="s">
        <v>227</v>
      </c>
      <c r="I18" s="14" t="s">
        <v>202</v>
      </c>
      <c r="J18" s="4"/>
    </row>
    <row r="19" spans="1:10" x14ac:dyDescent="0.25">
      <c r="A19" s="4"/>
      <c r="B19" s="29" t="s">
        <v>64</v>
      </c>
      <c r="C19" s="14" t="s">
        <v>107</v>
      </c>
      <c r="D19" s="7" t="s">
        <v>10</v>
      </c>
      <c r="E19" s="71">
        <f t="shared" si="0"/>
        <v>1450</v>
      </c>
      <c r="F19" s="71">
        <f t="shared" si="1"/>
        <v>304.5</v>
      </c>
      <c r="G19" s="26">
        <v>1754.5</v>
      </c>
      <c r="H19" s="37" t="s">
        <v>228</v>
      </c>
      <c r="I19" s="14" t="s">
        <v>203</v>
      </c>
      <c r="J19" s="4"/>
    </row>
    <row r="20" spans="1:10" x14ac:dyDescent="0.25">
      <c r="A20" s="4"/>
      <c r="B20" s="51" t="s">
        <v>65</v>
      </c>
      <c r="C20" s="14" t="s">
        <v>7</v>
      </c>
      <c r="D20" s="31" t="s">
        <v>10</v>
      </c>
      <c r="E20" s="71">
        <f t="shared" si="0"/>
        <v>28.504132231404959</v>
      </c>
      <c r="F20" s="71">
        <f t="shared" si="1"/>
        <v>5.9858677685950417</v>
      </c>
      <c r="G20" s="26">
        <v>34.49</v>
      </c>
      <c r="H20" s="52" t="s">
        <v>15</v>
      </c>
      <c r="I20" s="13" t="s">
        <v>201</v>
      </c>
      <c r="J20" s="4"/>
    </row>
    <row r="21" spans="1:10" x14ac:dyDescent="0.25">
      <c r="A21" s="4"/>
      <c r="B21" s="51" t="s">
        <v>66</v>
      </c>
      <c r="C21" s="14" t="s">
        <v>108</v>
      </c>
      <c r="D21" s="30" t="s">
        <v>10</v>
      </c>
      <c r="E21" s="71">
        <f t="shared" si="0"/>
        <v>469</v>
      </c>
      <c r="F21" s="71">
        <f t="shared" si="1"/>
        <v>98.49</v>
      </c>
      <c r="G21" s="26">
        <v>567.49</v>
      </c>
      <c r="H21" s="27" t="s">
        <v>229</v>
      </c>
      <c r="I21" s="14" t="s">
        <v>204</v>
      </c>
      <c r="J21" s="4"/>
    </row>
    <row r="22" spans="1:10" x14ac:dyDescent="0.25">
      <c r="A22" s="4"/>
      <c r="B22" s="29" t="s">
        <v>67</v>
      </c>
      <c r="C22" s="14" t="s">
        <v>109</v>
      </c>
      <c r="D22" s="7" t="s">
        <v>10</v>
      </c>
      <c r="E22" s="71">
        <f t="shared" si="0"/>
        <v>20</v>
      </c>
      <c r="F22" s="71">
        <f t="shared" si="1"/>
        <v>4.2</v>
      </c>
      <c r="G22" s="26">
        <v>24.2</v>
      </c>
      <c r="H22" s="37" t="s">
        <v>21</v>
      </c>
      <c r="I22" s="14" t="s">
        <v>205</v>
      </c>
      <c r="J22" s="4"/>
    </row>
    <row r="23" spans="1:10" x14ac:dyDescent="0.25">
      <c r="A23" s="4"/>
      <c r="B23" s="29" t="s">
        <v>68</v>
      </c>
      <c r="C23" s="14" t="s">
        <v>110</v>
      </c>
      <c r="D23" s="28" t="s">
        <v>10</v>
      </c>
      <c r="E23" s="71">
        <f t="shared" si="0"/>
        <v>11.471074380165291</v>
      </c>
      <c r="F23" s="71">
        <f t="shared" si="1"/>
        <v>2.4089256198347111</v>
      </c>
      <c r="G23" s="26">
        <v>13.88</v>
      </c>
      <c r="H23" s="27" t="s">
        <v>29</v>
      </c>
      <c r="I23" s="14" t="s">
        <v>200</v>
      </c>
      <c r="J23" s="4"/>
    </row>
    <row r="24" spans="1:10" x14ac:dyDescent="0.25">
      <c r="A24" s="4"/>
      <c r="B24" s="29" t="s">
        <v>69</v>
      </c>
      <c r="C24" s="12" t="s">
        <v>109</v>
      </c>
      <c r="D24" s="28" t="s">
        <v>10</v>
      </c>
      <c r="E24" s="71">
        <f t="shared" si="0"/>
        <v>25</v>
      </c>
      <c r="F24" s="71">
        <f t="shared" si="1"/>
        <v>5.25</v>
      </c>
      <c r="G24" s="25">
        <v>30.25</v>
      </c>
      <c r="H24" s="27" t="s">
        <v>21</v>
      </c>
      <c r="I24" s="13" t="s">
        <v>205</v>
      </c>
      <c r="J24" s="4"/>
    </row>
    <row r="25" spans="1:10" x14ac:dyDescent="0.25">
      <c r="A25" s="4"/>
      <c r="B25" s="29" t="s">
        <v>70</v>
      </c>
      <c r="C25" s="12" t="s">
        <v>111</v>
      </c>
      <c r="D25" s="7" t="s">
        <v>10</v>
      </c>
      <c r="E25" s="71">
        <f t="shared" si="0"/>
        <v>217.99999999999997</v>
      </c>
      <c r="F25" s="71">
        <f t="shared" si="1"/>
        <v>45.779999999999994</v>
      </c>
      <c r="G25" s="26">
        <v>263.77999999999997</v>
      </c>
      <c r="H25" s="37" t="s">
        <v>13</v>
      </c>
      <c r="I25" s="14" t="s">
        <v>206</v>
      </c>
      <c r="J25" s="4"/>
    </row>
    <row r="26" spans="1:10" x14ac:dyDescent="0.25">
      <c r="A26" s="4"/>
      <c r="B26" s="29" t="s">
        <v>71</v>
      </c>
      <c r="C26" s="14" t="s">
        <v>112</v>
      </c>
      <c r="D26" s="29" t="s">
        <v>11</v>
      </c>
      <c r="E26" s="71">
        <f t="shared" si="0"/>
        <v>130.08264462809919</v>
      </c>
      <c r="F26" s="71">
        <f t="shared" si="1"/>
        <v>27.317355371900828</v>
      </c>
      <c r="G26" s="26">
        <v>157.4</v>
      </c>
      <c r="H26" s="37" t="s">
        <v>13</v>
      </c>
      <c r="I26" s="13" t="s">
        <v>206</v>
      </c>
      <c r="J26" s="4"/>
    </row>
    <row r="27" spans="1:10" x14ac:dyDescent="0.25">
      <c r="A27" s="4"/>
      <c r="B27" s="29" t="s">
        <v>72</v>
      </c>
      <c r="C27" s="12" t="s">
        <v>113</v>
      </c>
      <c r="D27" s="7" t="s">
        <v>11</v>
      </c>
      <c r="E27" s="71">
        <f t="shared" si="0"/>
        <v>144.90909090909091</v>
      </c>
      <c r="F27" s="71">
        <f t="shared" si="1"/>
        <v>30.43090909090909</v>
      </c>
      <c r="G27" s="26">
        <v>175.34</v>
      </c>
      <c r="H27" s="62" t="s">
        <v>17</v>
      </c>
      <c r="I27" s="14" t="s">
        <v>48</v>
      </c>
      <c r="J27" s="4"/>
    </row>
    <row r="28" spans="1:10" x14ac:dyDescent="0.25">
      <c r="A28" s="4"/>
      <c r="B28" s="51" t="s">
        <v>73</v>
      </c>
      <c r="C28" s="14" t="s">
        <v>105</v>
      </c>
      <c r="D28" s="30" t="s">
        <v>11</v>
      </c>
      <c r="E28" s="71">
        <f t="shared" si="0"/>
        <v>450</v>
      </c>
      <c r="F28" s="71">
        <f t="shared" si="1"/>
        <v>94.5</v>
      </c>
      <c r="G28" s="26">
        <v>544.5</v>
      </c>
      <c r="H28" s="27" t="s">
        <v>32</v>
      </c>
      <c r="I28" s="13" t="s">
        <v>46</v>
      </c>
      <c r="J28" s="4"/>
    </row>
    <row r="29" spans="1:10" x14ac:dyDescent="0.25">
      <c r="A29" s="4"/>
      <c r="B29" s="51" t="s">
        <v>74</v>
      </c>
      <c r="C29" s="14" t="s">
        <v>97</v>
      </c>
      <c r="D29" s="7" t="s">
        <v>11</v>
      </c>
      <c r="E29" s="71">
        <f t="shared" si="0"/>
        <v>64.636363636363626</v>
      </c>
      <c r="F29" s="71">
        <f t="shared" si="1"/>
        <v>13.573636363636361</v>
      </c>
      <c r="G29" s="26">
        <v>78.209999999999994</v>
      </c>
      <c r="H29" s="37" t="s">
        <v>224</v>
      </c>
      <c r="I29" s="14" t="s">
        <v>196</v>
      </c>
      <c r="J29" s="4"/>
    </row>
    <row r="30" spans="1:10" x14ac:dyDescent="0.25">
      <c r="A30" s="4"/>
      <c r="B30" s="29" t="s">
        <v>75</v>
      </c>
      <c r="C30" s="14" t="s">
        <v>114</v>
      </c>
      <c r="D30" s="7" t="s">
        <v>11</v>
      </c>
      <c r="E30" s="71">
        <f t="shared" si="0"/>
        <v>50.512396694214878</v>
      </c>
      <c r="F30" s="71">
        <f t="shared" si="1"/>
        <v>10.607603305785124</v>
      </c>
      <c r="G30" s="26">
        <v>61.12</v>
      </c>
      <c r="H30" s="62" t="s">
        <v>17</v>
      </c>
      <c r="I30" s="14" t="s">
        <v>48</v>
      </c>
      <c r="J30" s="4"/>
    </row>
    <row r="31" spans="1:10" x14ac:dyDescent="0.25">
      <c r="A31" s="4"/>
      <c r="B31" s="29" t="s">
        <v>76</v>
      </c>
      <c r="C31" s="14" t="s">
        <v>9</v>
      </c>
      <c r="D31" s="29" t="s">
        <v>10</v>
      </c>
      <c r="E31" s="71">
        <f t="shared" si="0"/>
        <v>191.06611570247935</v>
      </c>
      <c r="F31" s="71">
        <f t="shared" si="1"/>
        <v>40.123884297520661</v>
      </c>
      <c r="G31" s="26">
        <v>231.19</v>
      </c>
      <c r="H31" s="37" t="s">
        <v>15</v>
      </c>
      <c r="I31" s="14" t="s">
        <v>201</v>
      </c>
      <c r="J31" s="4"/>
    </row>
    <row r="32" spans="1:10" x14ac:dyDescent="0.25">
      <c r="A32" s="4"/>
      <c r="B32" s="29" t="s">
        <v>77</v>
      </c>
      <c r="C32" s="14" t="s">
        <v>115</v>
      </c>
      <c r="D32" s="7" t="s">
        <v>10</v>
      </c>
      <c r="E32" s="71">
        <f t="shared" si="0"/>
        <v>1014.6694214876034</v>
      </c>
      <c r="F32" s="71">
        <f t="shared" si="1"/>
        <v>213.0805785123967</v>
      </c>
      <c r="G32" s="26">
        <v>1227.75</v>
      </c>
      <c r="H32" s="37" t="s">
        <v>35</v>
      </c>
      <c r="I32" s="14" t="s">
        <v>41</v>
      </c>
      <c r="J32" s="4"/>
    </row>
    <row r="33" spans="1:10" x14ac:dyDescent="0.25">
      <c r="A33" s="4"/>
      <c r="B33" s="29" t="s">
        <v>78</v>
      </c>
      <c r="C33" s="12" t="s">
        <v>116</v>
      </c>
      <c r="D33" s="28" t="s">
        <v>10</v>
      </c>
      <c r="E33" s="71">
        <f t="shared" si="0"/>
        <v>1100</v>
      </c>
      <c r="F33" s="71">
        <f t="shared" si="1"/>
        <v>231</v>
      </c>
      <c r="G33" s="25">
        <v>1331</v>
      </c>
      <c r="H33" s="27" t="s">
        <v>12</v>
      </c>
      <c r="I33" s="13" t="s">
        <v>36</v>
      </c>
      <c r="J33" s="4"/>
    </row>
    <row r="34" spans="1:10" x14ac:dyDescent="0.25">
      <c r="A34" s="4"/>
      <c r="B34" s="29" t="s">
        <v>79</v>
      </c>
      <c r="C34" s="12" t="s">
        <v>117</v>
      </c>
      <c r="D34" s="28" t="s">
        <v>11</v>
      </c>
      <c r="E34" s="71">
        <v>186.75</v>
      </c>
      <c r="F34" s="71">
        <v>13.21</v>
      </c>
      <c r="G34" s="25">
        <v>199.96</v>
      </c>
      <c r="H34" s="27" t="s">
        <v>23</v>
      </c>
      <c r="I34" s="13" t="s">
        <v>207</v>
      </c>
      <c r="J34" s="4"/>
    </row>
    <row r="35" spans="1:10" x14ac:dyDescent="0.25">
      <c r="A35" s="4"/>
      <c r="B35" s="29" t="s">
        <v>80</v>
      </c>
      <c r="C35" s="14" t="s">
        <v>101</v>
      </c>
      <c r="D35" s="33" t="s">
        <v>11</v>
      </c>
      <c r="E35" s="71">
        <f t="shared" si="0"/>
        <v>190</v>
      </c>
      <c r="F35" s="71">
        <f t="shared" si="1"/>
        <v>39.9</v>
      </c>
      <c r="G35" s="26">
        <v>229.9</v>
      </c>
      <c r="H35" s="54" t="s">
        <v>16</v>
      </c>
      <c r="I35" s="14" t="s">
        <v>198</v>
      </c>
      <c r="J35" s="4"/>
    </row>
    <row r="36" spans="1:10" x14ac:dyDescent="0.25">
      <c r="A36" s="4"/>
      <c r="B36" s="51" t="s">
        <v>81</v>
      </c>
      <c r="C36" s="14" t="s">
        <v>118</v>
      </c>
      <c r="D36" s="7" t="s">
        <v>11</v>
      </c>
      <c r="E36" s="71">
        <f t="shared" si="0"/>
        <v>50.36363636363636</v>
      </c>
      <c r="F36" s="71">
        <f t="shared" si="1"/>
        <v>10.576363636363634</v>
      </c>
      <c r="G36" s="26">
        <v>60.94</v>
      </c>
      <c r="H36" s="37" t="s">
        <v>224</v>
      </c>
      <c r="I36" s="14" t="s">
        <v>196</v>
      </c>
      <c r="J36" s="4"/>
    </row>
    <row r="37" spans="1:10" x14ac:dyDescent="0.25">
      <c r="A37" s="4"/>
      <c r="B37" s="51" t="s">
        <v>82</v>
      </c>
      <c r="C37" s="12" t="s">
        <v>119</v>
      </c>
      <c r="D37" s="28" t="s">
        <v>10</v>
      </c>
      <c r="E37" s="71">
        <f t="shared" si="0"/>
        <v>475</v>
      </c>
      <c r="F37" s="71">
        <f t="shared" si="1"/>
        <v>99.75</v>
      </c>
      <c r="G37" s="25">
        <v>574.75</v>
      </c>
      <c r="H37" s="27" t="s">
        <v>34</v>
      </c>
      <c r="I37" s="13" t="s">
        <v>208</v>
      </c>
      <c r="J37" s="4"/>
    </row>
    <row r="38" spans="1:10" x14ac:dyDescent="0.25">
      <c r="A38" s="4"/>
      <c r="B38" s="29" t="s">
        <v>83</v>
      </c>
      <c r="C38" s="12" t="s">
        <v>120</v>
      </c>
      <c r="D38" s="28" t="s">
        <v>11</v>
      </c>
      <c r="E38" s="71">
        <f t="shared" si="0"/>
        <v>47.793388429752063</v>
      </c>
      <c r="F38" s="71">
        <f t="shared" si="1"/>
        <v>10.036611570247933</v>
      </c>
      <c r="G38" s="25">
        <v>57.83</v>
      </c>
      <c r="H38" s="7" t="s">
        <v>24</v>
      </c>
      <c r="I38" s="13" t="s">
        <v>42</v>
      </c>
      <c r="J38" s="4"/>
    </row>
    <row r="39" spans="1:10" x14ac:dyDescent="0.25">
      <c r="A39" s="4"/>
      <c r="B39" s="29" t="s">
        <v>84</v>
      </c>
      <c r="C39" s="12" t="s">
        <v>121</v>
      </c>
      <c r="D39" s="7" t="s">
        <v>11</v>
      </c>
      <c r="E39" s="71">
        <f t="shared" si="0"/>
        <v>41.371900826446286</v>
      </c>
      <c r="F39" s="71">
        <f t="shared" si="1"/>
        <v>8.6880991735537201</v>
      </c>
      <c r="G39" s="26">
        <v>50.06</v>
      </c>
      <c r="H39" s="37" t="s">
        <v>224</v>
      </c>
      <c r="I39" s="14" t="s">
        <v>196</v>
      </c>
      <c r="J39" s="4"/>
    </row>
    <row r="40" spans="1:10" x14ac:dyDescent="0.25">
      <c r="A40" s="4"/>
      <c r="B40" s="29" t="s">
        <v>85</v>
      </c>
      <c r="C40" s="12" t="s">
        <v>109</v>
      </c>
      <c r="D40" s="28" t="s">
        <v>10</v>
      </c>
      <c r="E40" s="71">
        <f t="shared" si="0"/>
        <v>25</v>
      </c>
      <c r="F40" s="71">
        <f t="shared" si="1"/>
        <v>5.25</v>
      </c>
      <c r="G40" s="25">
        <v>30.25</v>
      </c>
      <c r="H40" s="27" t="s">
        <v>21</v>
      </c>
      <c r="I40" s="13" t="s">
        <v>205</v>
      </c>
      <c r="J40" s="4"/>
    </row>
    <row r="41" spans="1:10" x14ac:dyDescent="0.25">
      <c r="A41" s="4"/>
      <c r="B41" s="29" t="s">
        <v>86</v>
      </c>
      <c r="C41" s="12" t="s">
        <v>122</v>
      </c>
      <c r="D41" s="7" t="s">
        <v>11</v>
      </c>
      <c r="E41" s="71">
        <f t="shared" si="0"/>
        <v>67.388429752066116</v>
      </c>
      <c r="F41" s="71">
        <f t="shared" si="1"/>
        <v>14.151570247933885</v>
      </c>
      <c r="G41" s="25">
        <v>81.540000000000006</v>
      </c>
      <c r="H41" s="37" t="s">
        <v>31</v>
      </c>
      <c r="I41" s="13" t="s">
        <v>47</v>
      </c>
      <c r="J41" s="4"/>
    </row>
    <row r="42" spans="1:10" x14ac:dyDescent="0.25">
      <c r="A42" s="4"/>
      <c r="B42" s="29" t="s">
        <v>87</v>
      </c>
      <c r="C42" s="14" t="s">
        <v>123</v>
      </c>
      <c r="D42" s="7" t="s">
        <v>10</v>
      </c>
      <c r="E42" s="71">
        <f t="shared" si="0"/>
        <v>1380</v>
      </c>
      <c r="F42" s="71">
        <f t="shared" si="1"/>
        <v>289.8</v>
      </c>
      <c r="G42" s="26">
        <v>1669.8</v>
      </c>
      <c r="H42" s="37" t="s">
        <v>230</v>
      </c>
      <c r="I42" s="14" t="s">
        <v>209</v>
      </c>
      <c r="J42" s="4"/>
    </row>
    <row r="43" spans="1:10" x14ac:dyDescent="0.25">
      <c r="A43" s="4"/>
      <c r="B43" s="29" t="s">
        <v>88</v>
      </c>
      <c r="C43" s="14" t="s">
        <v>124</v>
      </c>
      <c r="D43" s="29" t="s">
        <v>11</v>
      </c>
      <c r="E43" s="71">
        <f t="shared" si="0"/>
        <v>164.68595041322317</v>
      </c>
      <c r="F43" s="71">
        <f t="shared" si="1"/>
        <v>34.584049586776864</v>
      </c>
      <c r="G43" s="26">
        <v>199.27</v>
      </c>
      <c r="H43" s="37" t="s">
        <v>28</v>
      </c>
      <c r="I43" s="13" t="s">
        <v>44</v>
      </c>
      <c r="J43" s="4"/>
    </row>
    <row r="44" spans="1:10" x14ac:dyDescent="0.25">
      <c r="A44" s="4"/>
      <c r="B44" s="51" t="s">
        <v>89</v>
      </c>
      <c r="C44" s="14" t="s">
        <v>8</v>
      </c>
      <c r="D44" s="54" t="s">
        <v>10</v>
      </c>
      <c r="E44" s="71">
        <f>G44/1.1</f>
        <v>91.8</v>
      </c>
      <c r="F44" s="71">
        <f>E44*0.1</f>
        <v>9.18</v>
      </c>
      <c r="G44" s="26">
        <v>100.98</v>
      </c>
      <c r="H44" s="53" t="s">
        <v>25</v>
      </c>
      <c r="I44" s="13" t="s">
        <v>40</v>
      </c>
      <c r="J44" s="4"/>
    </row>
    <row r="45" spans="1:10" x14ac:dyDescent="0.25">
      <c r="A45" s="4"/>
      <c r="B45" s="51" t="s">
        <v>90</v>
      </c>
      <c r="C45" s="14" t="s">
        <v>125</v>
      </c>
      <c r="D45" s="7" t="s">
        <v>11</v>
      </c>
      <c r="E45" s="71">
        <f t="shared" si="0"/>
        <v>352.52892561983469</v>
      </c>
      <c r="F45" s="71">
        <f t="shared" si="1"/>
        <v>74.031074380165279</v>
      </c>
      <c r="G45" s="26">
        <v>426.56</v>
      </c>
      <c r="H45" s="37" t="s">
        <v>33</v>
      </c>
      <c r="I45" s="14" t="s">
        <v>210</v>
      </c>
      <c r="J45" s="4"/>
    </row>
    <row r="46" spans="1:10" x14ac:dyDescent="0.25">
      <c r="A46" s="4"/>
      <c r="B46" s="29" t="s">
        <v>91</v>
      </c>
      <c r="C46" s="14" t="s">
        <v>126</v>
      </c>
      <c r="D46" s="54" t="s">
        <v>10</v>
      </c>
      <c r="E46" s="71">
        <f t="shared" si="0"/>
        <v>115.00000000000001</v>
      </c>
      <c r="F46" s="71">
        <f t="shared" si="1"/>
        <v>24.150000000000002</v>
      </c>
      <c r="G46" s="26">
        <v>139.15</v>
      </c>
      <c r="H46" s="53" t="s">
        <v>26</v>
      </c>
      <c r="I46" s="14" t="s">
        <v>39</v>
      </c>
      <c r="J46" s="4"/>
    </row>
    <row r="47" spans="1:10" x14ac:dyDescent="0.25">
      <c r="A47" s="4"/>
      <c r="B47" s="29" t="s">
        <v>92</v>
      </c>
      <c r="C47" s="12" t="s">
        <v>127</v>
      </c>
      <c r="D47" s="28" t="s">
        <v>11</v>
      </c>
      <c r="E47" s="71">
        <f t="shared" si="0"/>
        <v>39</v>
      </c>
      <c r="F47" s="71">
        <f t="shared" si="1"/>
        <v>8.19</v>
      </c>
      <c r="G47" s="25">
        <v>47.19</v>
      </c>
      <c r="H47" s="27" t="s">
        <v>231</v>
      </c>
      <c r="I47" s="13" t="s">
        <v>211</v>
      </c>
      <c r="J47" s="4"/>
    </row>
    <row r="48" spans="1:10" x14ac:dyDescent="0.25">
      <c r="A48" s="4"/>
      <c r="B48" s="29" t="s">
        <v>93</v>
      </c>
      <c r="C48" s="14" t="s">
        <v>128</v>
      </c>
      <c r="D48" s="7" t="s">
        <v>10</v>
      </c>
      <c r="E48" s="71">
        <f t="shared" si="0"/>
        <v>630</v>
      </c>
      <c r="F48" s="71">
        <f t="shared" si="1"/>
        <v>132.29999999999998</v>
      </c>
      <c r="G48" s="26">
        <v>762.3</v>
      </c>
      <c r="H48" s="37" t="s">
        <v>14</v>
      </c>
      <c r="I48" s="14" t="s">
        <v>212</v>
      </c>
      <c r="J48" s="4"/>
    </row>
    <row r="49" spans="1:10" s="5" customFormat="1" x14ac:dyDescent="0.25">
      <c r="B49" s="29" t="s">
        <v>94</v>
      </c>
      <c r="C49" s="12" t="s">
        <v>120</v>
      </c>
      <c r="D49" s="28" t="s">
        <v>11</v>
      </c>
      <c r="E49" s="71">
        <f t="shared" si="0"/>
        <v>23.983471074380166</v>
      </c>
      <c r="F49" s="71">
        <f t="shared" si="1"/>
        <v>5.0365289256198347</v>
      </c>
      <c r="G49" s="25">
        <v>29.02</v>
      </c>
      <c r="H49" s="27" t="s">
        <v>24</v>
      </c>
      <c r="I49" s="14" t="s">
        <v>42</v>
      </c>
    </row>
    <row r="50" spans="1:10" x14ac:dyDescent="0.25">
      <c r="A50" s="4"/>
      <c r="B50" s="29" t="s">
        <v>156</v>
      </c>
      <c r="C50" s="12" t="s">
        <v>129</v>
      </c>
      <c r="D50" s="7" t="s">
        <v>10</v>
      </c>
      <c r="E50" s="71">
        <f t="shared" si="0"/>
        <v>1143.0909090909092</v>
      </c>
      <c r="F50" s="71">
        <f t="shared" si="1"/>
        <v>240.04909090909092</v>
      </c>
      <c r="G50" s="26">
        <v>1383.14</v>
      </c>
      <c r="H50" s="37" t="s">
        <v>13</v>
      </c>
      <c r="I50" s="14" t="s">
        <v>206</v>
      </c>
      <c r="J50" s="4"/>
    </row>
    <row r="51" spans="1:10" x14ac:dyDescent="0.25">
      <c r="A51" s="4"/>
      <c r="B51" s="29" t="s">
        <v>157</v>
      </c>
      <c r="C51" s="12" t="s">
        <v>130</v>
      </c>
      <c r="D51" s="7" t="s">
        <v>11</v>
      </c>
      <c r="E51" s="71">
        <f t="shared" si="0"/>
        <v>289.75206611570252</v>
      </c>
      <c r="F51" s="71">
        <f t="shared" si="1"/>
        <v>60.847933884297525</v>
      </c>
      <c r="G51" s="25">
        <v>350.6</v>
      </c>
      <c r="H51" s="37" t="s">
        <v>410</v>
      </c>
      <c r="I51" s="13" t="s">
        <v>38</v>
      </c>
      <c r="J51" s="4"/>
    </row>
    <row r="52" spans="1:10" x14ac:dyDescent="0.25">
      <c r="A52" s="4"/>
      <c r="B52" s="51" t="s">
        <v>158</v>
      </c>
      <c r="C52" s="14" t="s">
        <v>131</v>
      </c>
      <c r="D52" s="33" t="s">
        <v>11</v>
      </c>
      <c r="E52" s="71">
        <f t="shared" si="0"/>
        <v>874.38016528925618</v>
      </c>
      <c r="F52" s="71">
        <f t="shared" si="1"/>
        <v>183.61983471074379</v>
      </c>
      <c r="G52" s="26">
        <v>1058</v>
      </c>
      <c r="H52" s="37" t="s">
        <v>232</v>
      </c>
      <c r="I52" s="14" t="s">
        <v>213</v>
      </c>
      <c r="J52" s="4"/>
    </row>
    <row r="53" spans="1:10" x14ac:dyDescent="0.25">
      <c r="A53" s="4"/>
      <c r="B53" s="51" t="s">
        <v>159</v>
      </c>
      <c r="C53" s="12" t="s">
        <v>132</v>
      </c>
      <c r="D53" s="29" t="s">
        <v>11</v>
      </c>
      <c r="E53" s="71">
        <f>G53/1.04</f>
        <v>42.75</v>
      </c>
      <c r="F53" s="71">
        <f>E53*0.04</f>
        <v>1.71</v>
      </c>
      <c r="G53" s="25">
        <v>44.46</v>
      </c>
      <c r="H53" s="37" t="s">
        <v>233</v>
      </c>
      <c r="I53" s="13" t="s">
        <v>214</v>
      </c>
      <c r="J53" s="4"/>
    </row>
    <row r="54" spans="1:10" x14ac:dyDescent="0.25">
      <c r="A54" s="4"/>
      <c r="B54" s="29" t="s">
        <v>160</v>
      </c>
      <c r="C54" s="12" t="s">
        <v>133</v>
      </c>
      <c r="D54" s="28" t="s">
        <v>10</v>
      </c>
      <c r="E54" s="71">
        <f t="shared" si="0"/>
        <v>107.44628099173553</v>
      </c>
      <c r="F54" s="71">
        <f t="shared" si="1"/>
        <v>22.56371900826446</v>
      </c>
      <c r="G54" s="25">
        <v>130.01</v>
      </c>
      <c r="H54" s="27" t="s">
        <v>34</v>
      </c>
      <c r="I54" s="13" t="s">
        <v>208</v>
      </c>
      <c r="J54" s="4"/>
    </row>
    <row r="55" spans="1:10" x14ac:dyDescent="0.25">
      <c r="A55" s="4"/>
      <c r="B55" s="29" t="s">
        <v>161</v>
      </c>
      <c r="C55" s="14" t="s">
        <v>101</v>
      </c>
      <c r="D55" s="7" t="s">
        <v>11</v>
      </c>
      <c r="E55" s="71">
        <f t="shared" si="0"/>
        <v>309.39669421487605</v>
      </c>
      <c r="F55" s="71">
        <f t="shared" si="1"/>
        <v>64.973305785123969</v>
      </c>
      <c r="G55" s="26">
        <v>374.37</v>
      </c>
      <c r="H55" s="7" t="s">
        <v>16</v>
      </c>
      <c r="I55" s="13" t="s">
        <v>198</v>
      </c>
      <c r="J55" s="4"/>
    </row>
    <row r="56" spans="1:10" x14ac:dyDescent="0.25">
      <c r="A56" s="4"/>
      <c r="B56" s="29" t="s">
        <v>162</v>
      </c>
      <c r="C56" s="12" t="s">
        <v>99</v>
      </c>
      <c r="D56" s="7" t="s">
        <v>11</v>
      </c>
      <c r="E56" s="71">
        <f t="shared" si="0"/>
        <v>473.00000000000006</v>
      </c>
      <c r="F56" s="71">
        <f t="shared" si="1"/>
        <v>99.330000000000013</v>
      </c>
      <c r="G56" s="26">
        <v>572.33000000000004</v>
      </c>
      <c r="H56" s="37" t="s">
        <v>22</v>
      </c>
      <c r="I56" s="14" t="s">
        <v>45</v>
      </c>
      <c r="J56" s="4"/>
    </row>
    <row r="57" spans="1:10" x14ac:dyDescent="0.25">
      <c r="A57" s="4"/>
      <c r="B57" s="29" t="s">
        <v>163</v>
      </c>
      <c r="C57" s="14" t="s">
        <v>134</v>
      </c>
      <c r="D57" s="7" t="s">
        <v>10</v>
      </c>
      <c r="E57" s="71">
        <f t="shared" si="0"/>
        <v>1998</v>
      </c>
      <c r="F57" s="71">
        <f t="shared" si="1"/>
        <v>419.58</v>
      </c>
      <c r="G57" s="26">
        <v>2417.58</v>
      </c>
      <c r="H57" s="53" t="s">
        <v>35</v>
      </c>
      <c r="I57" s="14" t="s">
        <v>41</v>
      </c>
      <c r="J57" s="4"/>
    </row>
    <row r="58" spans="1:10" x14ac:dyDescent="0.25">
      <c r="A58" s="4"/>
      <c r="B58" s="29" t="s">
        <v>164</v>
      </c>
      <c r="C58" s="12" t="s">
        <v>135</v>
      </c>
      <c r="D58" s="28" t="s">
        <v>10</v>
      </c>
      <c r="E58" s="71">
        <f t="shared" si="0"/>
        <v>460.00000000000006</v>
      </c>
      <c r="F58" s="71">
        <f t="shared" si="1"/>
        <v>96.600000000000009</v>
      </c>
      <c r="G58" s="25">
        <v>556.6</v>
      </c>
      <c r="H58" s="27" t="s">
        <v>27</v>
      </c>
      <c r="I58" s="13" t="s">
        <v>215</v>
      </c>
      <c r="J58" s="4"/>
    </row>
    <row r="59" spans="1:10" x14ac:dyDescent="0.25">
      <c r="A59" s="4"/>
      <c r="B59" s="29" t="s">
        <v>165</v>
      </c>
      <c r="C59" s="14" t="s">
        <v>136</v>
      </c>
      <c r="D59" s="7" t="s">
        <v>10</v>
      </c>
      <c r="E59" s="71">
        <f t="shared" si="0"/>
        <v>380</v>
      </c>
      <c r="F59" s="71">
        <f t="shared" si="1"/>
        <v>79.8</v>
      </c>
      <c r="G59" s="26">
        <v>459.8</v>
      </c>
      <c r="H59" s="37" t="s">
        <v>234</v>
      </c>
      <c r="I59" s="14" t="s">
        <v>216</v>
      </c>
      <c r="J59" s="4"/>
    </row>
    <row r="60" spans="1:10" x14ac:dyDescent="0.25">
      <c r="A60" s="4"/>
      <c r="B60" s="51" t="s">
        <v>166</v>
      </c>
      <c r="C60" s="12" t="s">
        <v>137</v>
      </c>
      <c r="D60" s="28" t="s">
        <v>11</v>
      </c>
      <c r="E60" s="71">
        <f t="shared" si="0"/>
        <v>10.413223140495868</v>
      </c>
      <c r="F60" s="71">
        <f t="shared" si="1"/>
        <v>2.1867768595041319</v>
      </c>
      <c r="G60" s="25">
        <v>12.6</v>
      </c>
      <c r="H60" s="62" t="s">
        <v>17</v>
      </c>
      <c r="I60" s="13" t="s">
        <v>48</v>
      </c>
      <c r="J60" s="4"/>
    </row>
    <row r="61" spans="1:10" x14ac:dyDescent="0.25">
      <c r="A61" s="4"/>
      <c r="B61" s="51" t="s">
        <v>167</v>
      </c>
      <c r="C61" s="12" t="s">
        <v>138</v>
      </c>
      <c r="D61" s="28" t="s">
        <v>10</v>
      </c>
      <c r="E61" s="71">
        <f>G61/1.1</f>
        <v>116.81818181818181</v>
      </c>
      <c r="F61" s="71">
        <f>E61*0.1</f>
        <v>11.681818181818182</v>
      </c>
      <c r="G61" s="25">
        <v>128.5</v>
      </c>
      <c r="H61" s="27" t="s">
        <v>225</v>
      </c>
      <c r="I61" s="13" t="s">
        <v>197</v>
      </c>
      <c r="J61" s="4"/>
    </row>
    <row r="62" spans="1:10" x14ac:dyDescent="0.25">
      <c r="A62" s="4"/>
      <c r="B62" s="29" t="s">
        <v>168</v>
      </c>
      <c r="C62" s="12" t="s">
        <v>109</v>
      </c>
      <c r="D62" s="29" t="s">
        <v>10</v>
      </c>
      <c r="E62" s="71">
        <f t="shared" si="0"/>
        <v>10</v>
      </c>
      <c r="F62" s="71">
        <f t="shared" si="1"/>
        <v>2.1</v>
      </c>
      <c r="G62" s="25">
        <v>12.1</v>
      </c>
      <c r="H62" s="53" t="s">
        <v>21</v>
      </c>
      <c r="I62" s="13" t="s">
        <v>205</v>
      </c>
      <c r="J62" s="4"/>
    </row>
    <row r="63" spans="1:10" x14ac:dyDescent="0.25">
      <c r="A63" s="4"/>
      <c r="B63" s="29" t="s">
        <v>169</v>
      </c>
      <c r="C63" s="14" t="s">
        <v>9</v>
      </c>
      <c r="D63" s="33" t="s">
        <v>10</v>
      </c>
      <c r="E63" s="71">
        <f t="shared" si="0"/>
        <v>59.892561983471076</v>
      </c>
      <c r="F63" s="71">
        <f t="shared" si="1"/>
        <v>12.577438016528925</v>
      </c>
      <c r="G63" s="26">
        <v>72.47</v>
      </c>
      <c r="H63" s="37" t="s">
        <v>15</v>
      </c>
      <c r="I63" s="14" t="s">
        <v>201</v>
      </c>
      <c r="J63" s="4"/>
    </row>
    <row r="64" spans="1:10" x14ac:dyDescent="0.25">
      <c r="A64" s="4"/>
      <c r="B64" s="29" t="s">
        <v>170</v>
      </c>
      <c r="C64" s="14" t="s">
        <v>139</v>
      </c>
      <c r="D64" s="34" t="s">
        <v>11</v>
      </c>
      <c r="E64" s="71">
        <f t="shared" si="0"/>
        <v>55.93388429752067</v>
      </c>
      <c r="F64" s="71">
        <f t="shared" si="1"/>
        <v>11.74611570247934</v>
      </c>
      <c r="G64" s="26">
        <v>67.680000000000007</v>
      </c>
      <c r="H64" s="37" t="s">
        <v>410</v>
      </c>
      <c r="I64" s="13" t="s">
        <v>38</v>
      </c>
      <c r="J64" s="4"/>
    </row>
    <row r="65" spans="1:10" s="8" customFormat="1" x14ac:dyDescent="0.25">
      <c r="B65" s="29" t="s">
        <v>171</v>
      </c>
      <c r="C65" s="14" t="s">
        <v>140</v>
      </c>
      <c r="D65" s="35" t="s">
        <v>10</v>
      </c>
      <c r="E65" s="71">
        <f t="shared" si="0"/>
        <v>515.90909090909088</v>
      </c>
      <c r="F65" s="71">
        <f t="shared" si="1"/>
        <v>108.34090909090908</v>
      </c>
      <c r="G65" s="26">
        <v>624.25</v>
      </c>
      <c r="H65" s="53" t="s">
        <v>12</v>
      </c>
      <c r="I65" s="14" t="s">
        <v>36</v>
      </c>
    </row>
    <row r="66" spans="1:10" x14ac:dyDescent="0.25">
      <c r="A66" s="4"/>
      <c r="B66" s="29" t="s">
        <v>172</v>
      </c>
      <c r="C66" s="14" t="s">
        <v>141</v>
      </c>
      <c r="D66" s="30" t="s">
        <v>11</v>
      </c>
      <c r="E66" s="71">
        <f t="shared" si="0"/>
        <v>242.99999999999997</v>
      </c>
      <c r="F66" s="71">
        <f t="shared" si="1"/>
        <v>51.029999999999994</v>
      </c>
      <c r="G66" s="26">
        <v>294.02999999999997</v>
      </c>
      <c r="H66" s="62" t="s">
        <v>17</v>
      </c>
      <c r="I66" s="14" t="s">
        <v>48</v>
      </c>
      <c r="J66" s="4"/>
    </row>
    <row r="67" spans="1:10" x14ac:dyDescent="0.25">
      <c r="A67" s="4"/>
      <c r="B67" s="29" t="s">
        <v>173</v>
      </c>
      <c r="C67" s="14" t="s">
        <v>142</v>
      </c>
      <c r="D67" s="7" t="s">
        <v>10</v>
      </c>
      <c r="E67" s="71">
        <f t="shared" si="0"/>
        <v>28.504132231404959</v>
      </c>
      <c r="F67" s="71">
        <f t="shared" si="1"/>
        <v>5.9858677685950417</v>
      </c>
      <c r="G67" s="26">
        <v>34.49</v>
      </c>
      <c r="H67" s="7" t="s">
        <v>15</v>
      </c>
      <c r="I67" s="14" t="s">
        <v>201</v>
      </c>
      <c r="J67" s="4"/>
    </row>
    <row r="68" spans="1:10" x14ac:dyDescent="0.25">
      <c r="A68" s="4"/>
      <c r="B68" s="51" t="s">
        <v>174</v>
      </c>
      <c r="C68" s="14" t="s">
        <v>143</v>
      </c>
      <c r="D68" s="7" t="s">
        <v>11</v>
      </c>
      <c r="E68" s="71">
        <f t="shared" si="0"/>
        <v>24.793388429752067</v>
      </c>
      <c r="F68" s="71">
        <f t="shared" si="1"/>
        <v>5.2066115702479339</v>
      </c>
      <c r="G68" s="26">
        <v>30</v>
      </c>
      <c r="H68" s="37" t="s">
        <v>30</v>
      </c>
      <c r="I68" s="13" t="s">
        <v>43</v>
      </c>
      <c r="J68" s="4"/>
    </row>
    <row r="69" spans="1:10" x14ac:dyDescent="0.25">
      <c r="A69" s="4"/>
      <c r="B69" s="51" t="s">
        <v>175</v>
      </c>
      <c r="C69" s="12" t="s">
        <v>144</v>
      </c>
      <c r="D69" s="28" t="s">
        <v>10</v>
      </c>
      <c r="E69" s="71">
        <f t="shared" si="0"/>
        <v>103</v>
      </c>
      <c r="F69" s="71">
        <f t="shared" si="1"/>
        <v>21.63</v>
      </c>
      <c r="G69" s="25">
        <v>124.63</v>
      </c>
      <c r="H69" s="27" t="s">
        <v>34</v>
      </c>
      <c r="I69" s="13" t="s">
        <v>208</v>
      </c>
      <c r="J69" s="4"/>
    </row>
    <row r="70" spans="1:10" x14ac:dyDescent="0.25">
      <c r="A70" s="4"/>
      <c r="B70" s="29" t="s">
        <v>176</v>
      </c>
      <c r="C70" s="12" t="s">
        <v>145</v>
      </c>
      <c r="D70" s="7" t="s">
        <v>10</v>
      </c>
      <c r="E70" s="71">
        <f t="shared" si="0"/>
        <v>190</v>
      </c>
      <c r="F70" s="71">
        <f t="shared" si="1"/>
        <v>39.9</v>
      </c>
      <c r="G70" s="25">
        <v>229.9</v>
      </c>
      <c r="H70" s="39" t="s">
        <v>235</v>
      </c>
      <c r="I70" s="14" t="s">
        <v>217</v>
      </c>
      <c r="J70" s="4"/>
    </row>
    <row r="71" spans="1:10" x14ac:dyDescent="0.25">
      <c r="A71" s="4"/>
      <c r="B71" s="29" t="s">
        <v>177</v>
      </c>
      <c r="C71" s="12" t="s">
        <v>101</v>
      </c>
      <c r="D71" s="7" t="s">
        <v>11</v>
      </c>
      <c r="E71" s="71">
        <f t="shared" ref="E71:E134" si="2">G71/1.21</f>
        <v>238.80165289256198</v>
      </c>
      <c r="F71" s="71">
        <f t="shared" ref="F71:F134" si="3">E71*0.21</f>
        <v>50.148347107438013</v>
      </c>
      <c r="G71" s="25">
        <v>288.95</v>
      </c>
      <c r="H71" s="37" t="s">
        <v>16</v>
      </c>
      <c r="I71" s="13" t="s">
        <v>198</v>
      </c>
      <c r="J71" s="4"/>
    </row>
    <row r="72" spans="1:10" x14ac:dyDescent="0.25">
      <c r="A72" s="4"/>
      <c r="B72" s="29" t="s">
        <v>178</v>
      </c>
      <c r="C72" s="14" t="s">
        <v>121</v>
      </c>
      <c r="D72" s="7" t="s">
        <v>11</v>
      </c>
      <c r="E72" s="71">
        <f t="shared" si="2"/>
        <v>40.438016528925623</v>
      </c>
      <c r="F72" s="71">
        <f t="shared" si="3"/>
        <v>8.4919834710743807</v>
      </c>
      <c r="G72" s="26">
        <v>48.93</v>
      </c>
      <c r="H72" s="7" t="s">
        <v>224</v>
      </c>
      <c r="I72" s="14" t="s">
        <v>196</v>
      </c>
      <c r="J72" s="4"/>
    </row>
    <row r="73" spans="1:10" x14ac:dyDescent="0.25">
      <c r="A73" s="4"/>
      <c r="B73" s="29" t="s">
        <v>179</v>
      </c>
      <c r="C73" s="12" t="s">
        <v>120</v>
      </c>
      <c r="D73" s="28" t="s">
        <v>11</v>
      </c>
      <c r="E73" s="71">
        <f t="shared" si="2"/>
        <v>313</v>
      </c>
      <c r="F73" s="71">
        <f t="shared" si="3"/>
        <v>65.73</v>
      </c>
      <c r="G73" s="25">
        <v>378.73</v>
      </c>
      <c r="H73" s="27" t="s">
        <v>24</v>
      </c>
      <c r="I73" s="14" t="s">
        <v>42</v>
      </c>
      <c r="J73" s="4"/>
    </row>
    <row r="74" spans="1:10" x14ac:dyDescent="0.25">
      <c r="A74" s="4"/>
      <c r="B74" s="29" t="s">
        <v>180</v>
      </c>
      <c r="C74" s="12" t="s">
        <v>146</v>
      </c>
      <c r="D74" s="29" t="s">
        <v>10</v>
      </c>
      <c r="E74" s="71">
        <f t="shared" si="2"/>
        <v>575</v>
      </c>
      <c r="F74" s="71">
        <f t="shared" si="3"/>
        <v>120.75</v>
      </c>
      <c r="G74" s="25">
        <v>695.75</v>
      </c>
      <c r="H74" s="37" t="s">
        <v>19</v>
      </c>
      <c r="I74" s="14" t="s">
        <v>218</v>
      </c>
      <c r="J74" s="4"/>
    </row>
    <row r="75" spans="1:10" x14ac:dyDescent="0.25">
      <c r="A75" s="4"/>
      <c r="B75" s="29" t="s">
        <v>181</v>
      </c>
      <c r="C75" s="14" t="s">
        <v>147</v>
      </c>
      <c r="D75" s="30" t="s">
        <v>11</v>
      </c>
      <c r="E75" s="71">
        <f t="shared" si="2"/>
        <v>154.08264462809919</v>
      </c>
      <c r="F75" s="71">
        <f t="shared" si="3"/>
        <v>32.35735537190083</v>
      </c>
      <c r="G75" s="26">
        <v>186.44</v>
      </c>
      <c r="H75" s="27" t="s">
        <v>30</v>
      </c>
      <c r="I75" s="14" t="s">
        <v>43</v>
      </c>
      <c r="J75" s="4"/>
    </row>
    <row r="76" spans="1:10" x14ac:dyDescent="0.25">
      <c r="A76" s="4"/>
      <c r="B76" s="51" t="s">
        <v>182</v>
      </c>
      <c r="C76" s="12" t="s">
        <v>109</v>
      </c>
      <c r="D76" s="28" t="s">
        <v>10</v>
      </c>
      <c r="E76" s="71">
        <f t="shared" si="2"/>
        <v>5</v>
      </c>
      <c r="F76" s="71">
        <f t="shared" si="3"/>
        <v>1.05</v>
      </c>
      <c r="G76" s="25">
        <v>6.05</v>
      </c>
      <c r="H76" s="27" t="s">
        <v>21</v>
      </c>
      <c r="I76" s="13" t="s">
        <v>205</v>
      </c>
      <c r="J76" s="4"/>
    </row>
    <row r="77" spans="1:10" x14ac:dyDescent="0.25">
      <c r="A77" s="4"/>
      <c r="B77" s="51" t="s">
        <v>183</v>
      </c>
      <c r="C77" s="12" t="s">
        <v>109</v>
      </c>
      <c r="D77" s="28" t="s">
        <v>10</v>
      </c>
      <c r="E77" s="71">
        <f t="shared" si="2"/>
        <v>5</v>
      </c>
      <c r="F77" s="71">
        <f t="shared" si="3"/>
        <v>1.05</v>
      </c>
      <c r="G77" s="25">
        <v>6.05</v>
      </c>
      <c r="H77" s="27" t="s">
        <v>21</v>
      </c>
      <c r="I77" s="13" t="s">
        <v>205</v>
      </c>
      <c r="J77" s="4"/>
    </row>
    <row r="78" spans="1:10" x14ac:dyDescent="0.25">
      <c r="A78" s="4"/>
      <c r="B78" s="29" t="s">
        <v>184</v>
      </c>
      <c r="C78" s="14" t="s">
        <v>148</v>
      </c>
      <c r="D78" s="33" t="s">
        <v>10</v>
      </c>
      <c r="E78" s="71">
        <f t="shared" si="2"/>
        <v>125</v>
      </c>
      <c r="F78" s="71">
        <f t="shared" si="3"/>
        <v>26.25</v>
      </c>
      <c r="G78" s="26">
        <v>151.25</v>
      </c>
      <c r="H78" s="54" t="s">
        <v>236</v>
      </c>
      <c r="I78" s="14" t="s">
        <v>219</v>
      </c>
      <c r="J78" s="4"/>
    </row>
    <row r="79" spans="1:10" x14ac:dyDescent="0.25">
      <c r="A79" s="4"/>
      <c r="B79" s="29" t="s">
        <v>185</v>
      </c>
      <c r="C79" s="14" t="s">
        <v>149</v>
      </c>
      <c r="D79" s="7" t="s">
        <v>10</v>
      </c>
      <c r="E79" s="71">
        <f t="shared" si="2"/>
        <v>350</v>
      </c>
      <c r="F79" s="71">
        <f t="shared" si="3"/>
        <v>73.5</v>
      </c>
      <c r="G79" s="26">
        <v>423.5</v>
      </c>
      <c r="H79" s="37" t="s">
        <v>230</v>
      </c>
      <c r="I79" s="14" t="s">
        <v>209</v>
      </c>
      <c r="J79" s="4"/>
    </row>
    <row r="80" spans="1:10" x14ac:dyDescent="0.25">
      <c r="A80" s="4"/>
      <c r="B80" s="29" t="s">
        <v>186</v>
      </c>
      <c r="C80" s="14" t="s">
        <v>150</v>
      </c>
      <c r="D80" s="7" t="s">
        <v>10</v>
      </c>
      <c r="E80" s="71">
        <f t="shared" si="2"/>
        <v>325.78512396694214</v>
      </c>
      <c r="F80" s="71">
        <f t="shared" si="3"/>
        <v>68.414876033057851</v>
      </c>
      <c r="G80" s="26">
        <v>394.2</v>
      </c>
      <c r="H80" s="37" t="s">
        <v>237</v>
      </c>
      <c r="I80" s="14" t="s">
        <v>220</v>
      </c>
      <c r="J80" s="4"/>
    </row>
    <row r="81" spans="1:10" x14ac:dyDescent="0.25">
      <c r="A81" s="4"/>
      <c r="B81" s="29" t="s">
        <v>187</v>
      </c>
      <c r="C81" s="14" t="s">
        <v>8</v>
      </c>
      <c r="D81" s="7" t="s">
        <v>10</v>
      </c>
      <c r="E81" s="71">
        <f>G81/1.1</f>
        <v>91.8</v>
      </c>
      <c r="F81" s="71">
        <f>E81*0.1</f>
        <v>9.18</v>
      </c>
      <c r="G81" s="26">
        <v>100.98</v>
      </c>
      <c r="H81" s="37" t="s">
        <v>25</v>
      </c>
      <c r="I81" s="14" t="s">
        <v>40</v>
      </c>
      <c r="J81" s="4"/>
    </row>
    <row r="82" spans="1:10" x14ac:dyDescent="0.25">
      <c r="A82" s="4"/>
      <c r="B82" s="29" t="s">
        <v>188</v>
      </c>
      <c r="C82" s="14" t="s">
        <v>121</v>
      </c>
      <c r="D82" s="30" t="s">
        <v>11</v>
      </c>
      <c r="E82" s="71">
        <f t="shared" si="2"/>
        <v>445.00000000000006</v>
      </c>
      <c r="F82" s="71">
        <f t="shared" si="3"/>
        <v>93.45</v>
      </c>
      <c r="G82" s="26">
        <v>538.45000000000005</v>
      </c>
      <c r="H82" s="27" t="s">
        <v>224</v>
      </c>
      <c r="I82" s="14" t="s">
        <v>196</v>
      </c>
      <c r="J82" s="4"/>
    </row>
    <row r="83" spans="1:10" x14ac:dyDescent="0.25">
      <c r="A83" s="4"/>
      <c r="B83" s="29" t="s">
        <v>189</v>
      </c>
      <c r="C83" s="14" t="s">
        <v>151</v>
      </c>
      <c r="D83" s="7" t="s">
        <v>11</v>
      </c>
      <c r="E83" s="71">
        <f t="shared" si="2"/>
        <v>260</v>
      </c>
      <c r="F83" s="71">
        <f t="shared" si="3"/>
        <v>54.6</v>
      </c>
      <c r="G83" s="26">
        <v>314.60000000000002</v>
      </c>
      <c r="H83" s="37" t="s">
        <v>238</v>
      </c>
      <c r="I83" s="14" t="s">
        <v>221</v>
      </c>
      <c r="J83" s="4"/>
    </row>
    <row r="84" spans="1:10" x14ac:dyDescent="0.25">
      <c r="A84" s="4"/>
      <c r="B84" s="51" t="s">
        <v>190</v>
      </c>
      <c r="C84" s="14" t="s">
        <v>140</v>
      </c>
      <c r="D84" s="7" t="s">
        <v>10</v>
      </c>
      <c r="E84" s="71">
        <f t="shared" si="2"/>
        <v>218.60330578512398</v>
      </c>
      <c r="F84" s="71">
        <f t="shared" si="3"/>
        <v>45.906694214876033</v>
      </c>
      <c r="G84" s="26">
        <v>264.51</v>
      </c>
      <c r="H84" s="37" t="s">
        <v>13</v>
      </c>
      <c r="I84" s="13" t="s">
        <v>206</v>
      </c>
      <c r="J84" s="4"/>
    </row>
    <row r="85" spans="1:10" x14ac:dyDescent="0.25">
      <c r="A85" s="4"/>
      <c r="B85" s="51" t="s">
        <v>191</v>
      </c>
      <c r="C85" s="12" t="s">
        <v>152</v>
      </c>
      <c r="D85" s="7" t="s">
        <v>11</v>
      </c>
      <c r="E85" s="71">
        <f t="shared" si="2"/>
        <v>22</v>
      </c>
      <c r="F85" s="71">
        <f t="shared" si="3"/>
        <v>4.62</v>
      </c>
      <c r="G85" s="25">
        <v>26.62</v>
      </c>
      <c r="H85" s="62" t="s">
        <v>17</v>
      </c>
      <c r="I85" s="13" t="s">
        <v>48</v>
      </c>
      <c r="J85" s="4"/>
    </row>
    <row r="86" spans="1:10" x14ac:dyDescent="0.25">
      <c r="A86" s="4"/>
      <c r="B86" s="29" t="s">
        <v>192</v>
      </c>
      <c r="C86" s="43" t="s">
        <v>153</v>
      </c>
      <c r="D86" s="55" t="s">
        <v>11</v>
      </c>
      <c r="E86" s="71">
        <f t="shared" si="2"/>
        <v>175.52892561983469</v>
      </c>
      <c r="F86" s="71">
        <f t="shared" si="3"/>
        <v>36.861074380165284</v>
      </c>
      <c r="G86" s="46">
        <v>212.39</v>
      </c>
      <c r="H86" s="62" t="s">
        <v>17</v>
      </c>
      <c r="I86" s="48" t="s">
        <v>48</v>
      </c>
      <c r="J86" s="4"/>
    </row>
    <row r="87" spans="1:10" x14ac:dyDescent="0.25">
      <c r="A87" s="4"/>
      <c r="B87" s="29" t="s">
        <v>193</v>
      </c>
      <c r="C87" s="44" t="s">
        <v>109</v>
      </c>
      <c r="D87" s="55" t="s">
        <v>10</v>
      </c>
      <c r="E87" s="71">
        <f t="shared" si="2"/>
        <v>15</v>
      </c>
      <c r="F87" s="71">
        <f t="shared" si="3"/>
        <v>3.15</v>
      </c>
      <c r="G87" s="46">
        <v>18.149999999999999</v>
      </c>
      <c r="H87" s="50" t="s">
        <v>21</v>
      </c>
      <c r="I87" s="48" t="s">
        <v>205</v>
      </c>
      <c r="J87" s="4"/>
    </row>
    <row r="88" spans="1:10" x14ac:dyDescent="0.25">
      <c r="A88" s="4"/>
      <c r="B88" s="29" t="s">
        <v>194</v>
      </c>
      <c r="C88" s="45" t="s">
        <v>154</v>
      </c>
      <c r="D88" s="56" t="s">
        <v>10</v>
      </c>
      <c r="E88" s="71">
        <f t="shared" si="2"/>
        <v>190.55371900826447</v>
      </c>
      <c r="F88" s="71">
        <f t="shared" si="3"/>
        <v>40.016280991735535</v>
      </c>
      <c r="G88" s="47">
        <v>230.57</v>
      </c>
      <c r="H88" s="7" t="s">
        <v>35</v>
      </c>
      <c r="I88" s="49" t="s">
        <v>41</v>
      </c>
      <c r="J88" s="4"/>
    </row>
    <row r="89" spans="1:10" s="8" customFormat="1" x14ac:dyDescent="0.25">
      <c r="B89" s="29" t="s">
        <v>195</v>
      </c>
      <c r="C89" s="45" t="s">
        <v>155</v>
      </c>
      <c r="D89" s="55" t="s">
        <v>10</v>
      </c>
      <c r="E89" s="71">
        <f t="shared" si="2"/>
        <v>82</v>
      </c>
      <c r="F89" s="71">
        <f t="shared" si="3"/>
        <v>17.22</v>
      </c>
      <c r="G89" s="47">
        <v>99.22</v>
      </c>
      <c r="H89" s="30" t="s">
        <v>29</v>
      </c>
      <c r="I89" s="13" t="s">
        <v>200</v>
      </c>
    </row>
    <row r="90" spans="1:10" x14ac:dyDescent="0.25">
      <c r="A90" s="4"/>
      <c r="B90" s="42" t="s">
        <v>321</v>
      </c>
      <c r="C90" s="44" t="s">
        <v>239</v>
      </c>
      <c r="D90" s="56" t="s">
        <v>11</v>
      </c>
      <c r="E90" s="71">
        <f>G90/1.04</f>
        <v>26.865384615384617</v>
      </c>
      <c r="F90" s="71">
        <f>E90*0.04</f>
        <v>1.0746153846153847</v>
      </c>
      <c r="G90" s="72">
        <v>27.94</v>
      </c>
      <c r="H90" s="57" t="s">
        <v>279</v>
      </c>
      <c r="I90" s="14" t="s">
        <v>301</v>
      </c>
      <c r="J90" s="4"/>
    </row>
    <row r="91" spans="1:10" x14ac:dyDescent="0.25">
      <c r="A91" s="4"/>
      <c r="B91" s="42" t="s">
        <v>322</v>
      </c>
      <c r="C91" s="45" t="s">
        <v>240</v>
      </c>
      <c r="D91" s="55" t="s">
        <v>11</v>
      </c>
      <c r="E91" s="71">
        <f>G91/1.1</f>
        <v>6.36</v>
      </c>
      <c r="F91" s="71">
        <f>E91*0.1</f>
        <v>0.63600000000000012</v>
      </c>
      <c r="G91" s="47">
        <v>6.9960000000000004</v>
      </c>
      <c r="H91" s="30" t="s">
        <v>280</v>
      </c>
      <c r="I91" s="49" t="s">
        <v>302</v>
      </c>
      <c r="J91" s="4"/>
    </row>
    <row r="92" spans="1:10" x14ac:dyDescent="0.25">
      <c r="A92" s="4"/>
      <c r="B92" s="42" t="s">
        <v>323</v>
      </c>
      <c r="C92" s="45" t="s">
        <v>241</v>
      </c>
      <c r="D92" s="55" t="s">
        <v>10</v>
      </c>
      <c r="E92" s="71">
        <f t="shared" si="2"/>
        <v>3.2396694214876032</v>
      </c>
      <c r="F92" s="71">
        <f t="shared" si="3"/>
        <v>0.68033057851239664</v>
      </c>
      <c r="G92" s="26">
        <v>3.92</v>
      </c>
      <c r="H92" s="37" t="s">
        <v>281</v>
      </c>
      <c r="I92" s="14" t="s">
        <v>303</v>
      </c>
      <c r="J92" s="4"/>
    </row>
    <row r="93" spans="1:10" x14ac:dyDescent="0.25">
      <c r="A93" s="4"/>
      <c r="B93" s="42" t="s">
        <v>324</v>
      </c>
      <c r="C93" s="45" t="s">
        <v>239</v>
      </c>
      <c r="D93" s="55" t="s">
        <v>11</v>
      </c>
      <c r="E93" s="71">
        <f>G93/1.04</f>
        <v>31.980769230769226</v>
      </c>
      <c r="F93" s="71">
        <f>E93*0.04</f>
        <v>1.2792307692307692</v>
      </c>
      <c r="G93" s="26">
        <v>33.26</v>
      </c>
      <c r="H93" s="37" t="s">
        <v>279</v>
      </c>
      <c r="I93" s="14" t="s">
        <v>301</v>
      </c>
      <c r="J93" s="4"/>
    </row>
    <row r="94" spans="1:10" x14ac:dyDescent="0.25">
      <c r="A94" s="4"/>
      <c r="B94" s="42" t="s">
        <v>325</v>
      </c>
      <c r="C94" s="45" t="s">
        <v>242</v>
      </c>
      <c r="D94" s="55" t="s">
        <v>11</v>
      </c>
      <c r="E94" s="71">
        <f t="shared" si="2"/>
        <v>6.6033057851239674</v>
      </c>
      <c r="F94" s="71">
        <f t="shared" si="3"/>
        <v>1.3866942148760331</v>
      </c>
      <c r="G94" s="25">
        <v>7.99</v>
      </c>
      <c r="H94" s="27" t="s">
        <v>282</v>
      </c>
      <c r="I94" s="13" t="s">
        <v>304</v>
      </c>
      <c r="J94" s="4"/>
    </row>
    <row r="95" spans="1:10" x14ac:dyDescent="0.25">
      <c r="A95" s="4"/>
      <c r="B95" s="42" t="s">
        <v>326</v>
      </c>
      <c r="C95" s="45" t="s">
        <v>240</v>
      </c>
      <c r="D95" s="55" t="s">
        <v>11</v>
      </c>
      <c r="E95" s="71">
        <f>G95/1.1</f>
        <v>9.545454545454545</v>
      </c>
      <c r="F95" s="71">
        <f>E95*0.1</f>
        <v>0.95454545454545459</v>
      </c>
      <c r="G95" s="25">
        <v>10.5</v>
      </c>
      <c r="H95" s="27" t="s">
        <v>280</v>
      </c>
      <c r="I95" s="13" t="s">
        <v>302</v>
      </c>
      <c r="J95" s="4"/>
    </row>
    <row r="96" spans="1:10" x14ac:dyDescent="0.25">
      <c r="A96" s="4"/>
      <c r="B96" s="42" t="s">
        <v>327</v>
      </c>
      <c r="C96" s="45" t="s">
        <v>243</v>
      </c>
      <c r="D96" s="55" t="s">
        <v>10</v>
      </c>
      <c r="E96" s="71">
        <f t="shared" si="2"/>
        <v>0.41322314049586778</v>
      </c>
      <c r="F96" s="71">
        <f t="shared" si="3"/>
        <v>8.6776859504132234E-2</v>
      </c>
      <c r="G96" s="26">
        <v>0.5</v>
      </c>
      <c r="H96" s="37" t="s">
        <v>283</v>
      </c>
      <c r="I96" s="14" t="s">
        <v>305</v>
      </c>
      <c r="J96" s="4"/>
    </row>
    <row r="97" spans="1:10" x14ac:dyDescent="0.25">
      <c r="A97" s="4"/>
      <c r="B97" s="42" t="s">
        <v>328</v>
      </c>
      <c r="C97" s="45" t="s">
        <v>244</v>
      </c>
      <c r="D97" s="55" t="s">
        <v>10</v>
      </c>
      <c r="E97" s="71">
        <v>31.41</v>
      </c>
      <c r="F97" s="71">
        <v>5.74</v>
      </c>
      <c r="G97" s="26">
        <v>37.15</v>
      </c>
      <c r="H97" s="27" t="s">
        <v>284</v>
      </c>
      <c r="I97" s="14" t="s">
        <v>306</v>
      </c>
      <c r="J97" s="4"/>
    </row>
    <row r="98" spans="1:10" x14ac:dyDescent="0.25">
      <c r="A98" s="4"/>
      <c r="B98" s="42" t="s">
        <v>329</v>
      </c>
      <c r="C98" s="45" t="s">
        <v>245</v>
      </c>
      <c r="D98" s="55" t="s">
        <v>11</v>
      </c>
      <c r="E98" s="71">
        <f t="shared" si="2"/>
        <v>20.330578512396695</v>
      </c>
      <c r="F98" s="71">
        <f t="shared" si="3"/>
        <v>4.2694214876033056</v>
      </c>
      <c r="G98" s="25">
        <v>24.6</v>
      </c>
      <c r="H98" s="27" t="s">
        <v>285</v>
      </c>
      <c r="I98" s="13" t="s">
        <v>307</v>
      </c>
      <c r="J98" s="4"/>
    </row>
    <row r="99" spans="1:10" x14ac:dyDescent="0.25">
      <c r="A99" s="4"/>
      <c r="B99" s="42" t="s">
        <v>330</v>
      </c>
      <c r="C99" s="45" t="s">
        <v>239</v>
      </c>
      <c r="D99" s="55" t="s">
        <v>11</v>
      </c>
      <c r="E99" s="71">
        <f>G99/1.04</f>
        <v>33.663461538461533</v>
      </c>
      <c r="F99" s="71">
        <f>E99*0.04</f>
        <v>1.3465384615384612</v>
      </c>
      <c r="G99" s="25">
        <v>35.01</v>
      </c>
      <c r="H99" s="7" t="s">
        <v>279</v>
      </c>
      <c r="I99" s="14" t="s">
        <v>301</v>
      </c>
      <c r="J99" s="4"/>
    </row>
    <row r="100" spans="1:10" x14ac:dyDescent="0.25">
      <c r="A100" s="4"/>
      <c r="B100" s="42" t="s">
        <v>331</v>
      </c>
      <c r="C100" s="45" t="s">
        <v>240</v>
      </c>
      <c r="D100" s="55" t="s">
        <v>11</v>
      </c>
      <c r="E100" s="71">
        <f>G100/1.1</f>
        <v>6.36</v>
      </c>
      <c r="F100" s="71">
        <f>E100*0.1</f>
        <v>0.63600000000000012</v>
      </c>
      <c r="G100" s="25">
        <v>6.9960000000000004</v>
      </c>
      <c r="H100" s="27" t="s">
        <v>280</v>
      </c>
      <c r="I100" s="13" t="s">
        <v>302</v>
      </c>
      <c r="J100" s="4"/>
    </row>
    <row r="101" spans="1:10" x14ac:dyDescent="0.25">
      <c r="A101" s="4"/>
      <c r="B101" s="42" t="s">
        <v>332</v>
      </c>
      <c r="C101" s="45" t="s">
        <v>246</v>
      </c>
      <c r="D101" s="55" t="s">
        <v>11</v>
      </c>
      <c r="E101" s="71">
        <f t="shared" si="2"/>
        <v>8.1074380165289259</v>
      </c>
      <c r="F101" s="71">
        <f t="shared" si="3"/>
        <v>1.7025619834710743</v>
      </c>
      <c r="G101" s="26">
        <v>9.81</v>
      </c>
      <c r="H101" s="37" t="s">
        <v>28</v>
      </c>
      <c r="I101" s="14" t="s">
        <v>44</v>
      </c>
      <c r="J101" s="4"/>
    </row>
    <row r="102" spans="1:10" x14ac:dyDescent="0.25">
      <c r="A102" s="4"/>
      <c r="B102" s="42" t="s">
        <v>333</v>
      </c>
      <c r="C102" s="45" t="s">
        <v>246</v>
      </c>
      <c r="D102" s="55" t="s">
        <v>11</v>
      </c>
      <c r="E102" s="71">
        <f t="shared" si="2"/>
        <v>18.429752066115704</v>
      </c>
      <c r="F102" s="71">
        <f t="shared" si="3"/>
        <v>3.8702479338842974</v>
      </c>
      <c r="G102" s="26">
        <v>22.3</v>
      </c>
      <c r="H102" s="37" t="s">
        <v>28</v>
      </c>
      <c r="I102" s="13" t="s">
        <v>44</v>
      </c>
      <c r="J102" s="4"/>
    </row>
    <row r="103" spans="1:10" x14ac:dyDescent="0.25">
      <c r="B103" s="42" t="s">
        <v>334</v>
      </c>
      <c r="C103" s="45" t="s">
        <v>247</v>
      </c>
      <c r="D103" s="55" t="s">
        <v>11</v>
      </c>
      <c r="E103" s="71">
        <f>G103/1.1</f>
        <v>0.44545454545454544</v>
      </c>
      <c r="F103" s="71">
        <f>E103*0.1</f>
        <v>4.4545454545454548E-2</v>
      </c>
      <c r="G103" s="25">
        <v>0.49</v>
      </c>
      <c r="H103" s="7" t="s">
        <v>286</v>
      </c>
      <c r="I103" s="13" t="s">
        <v>308</v>
      </c>
    </row>
    <row r="104" spans="1:10" x14ac:dyDescent="0.25">
      <c r="B104" s="42" t="s">
        <v>335</v>
      </c>
      <c r="C104" s="45" t="s">
        <v>240</v>
      </c>
      <c r="D104" s="55" t="s">
        <v>11</v>
      </c>
      <c r="E104" s="71">
        <f>G104/1.1</f>
        <v>9.545454545454545</v>
      </c>
      <c r="F104" s="71">
        <f>E104*0.1</f>
        <v>0.95454545454545459</v>
      </c>
      <c r="G104" s="25">
        <v>10.5</v>
      </c>
      <c r="H104" s="7" t="s">
        <v>280</v>
      </c>
      <c r="I104" s="14" t="s">
        <v>302</v>
      </c>
    </row>
    <row r="105" spans="1:10" x14ac:dyDescent="0.25">
      <c r="B105" s="42" t="s">
        <v>336</v>
      </c>
      <c r="C105" s="45" t="s">
        <v>246</v>
      </c>
      <c r="D105" s="55" t="s">
        <v>11</v>
      </c>
      <c r="E105" s="71">
        <f>G105/1.21</f>
        <v>4.338842975206612</v>
      </c>
      <c r="F105" s="71">
        <f t="shared" si="3"/>
        <v>0.91115702479338845</v>
      </c>
      <c r="G105" s="26">
        <v>5.25</v>
      </c>
      <c r="H105" s="7" t="s">
        <v>28</v>
      </c>
      <c r="I105" s="14" t="s">
        <v>44</v>
      </c>
    </row>
    <row r="106" spans="1:10" s="8" customFormat="1" x14ac:dyDescent="0.25">
      <c r="B106" s="42" t="s">
        <v>337</v>
      </c>
      <c r="C106" s="45" t="s">
        <v>246</v>
      </c>
      <c r="D106" s="55" t="s">
        <v>11</v>
      </c>
      <c r="E106" s="71">
        <f t="shared" si="2"/>
        <v>2.2396694214876032</v>
      </c>
      <c r="F106" s="71">
        <f t="shared" si="3"/>
        <v>0.47033057851239662</v>
      </c>
      <c r="G106" s="26">
        <v>2.71</v>
      </c>
      <c r="H106" s="7" t="s">
        <v>28</v>
      </c>
      <c r="I106" s="14" t="s">
        <v>44</v>
      </c>
    </row>
    <row r="107" spans="1:10" x14ac:dyDescent="0.25">
      <c r="B107" s="42" t="s">
        <v>338</v>
      </c>
      <c r="C107" s="45" t="s">
        <v>248</v>
      </c>
      <c r="D107" s="55" t="s">
        <v>10</v>
      </c>
      <c r="E107" s="71">
        <v>27.61</v>
      </c>
      <c r="F107" s="71">
        <v>4.9400000000000004</v>
      </c>
      <c r="G107" s="26">
        <v>32.549999999999997</v>
      </c>
      <c r="H107" s="37" t="s">
        <v>284</v>
      </c>
      <c r="I107" s="14" t="s">
        <v>306</v>
      </c>
    </row>
    <row r="108" spans="1:10" x14ac:dyDescent="0.25">
      <c r="B108" s="42" t="s">
        <v>339</v>
      </c>
      <c r="C108" s="45" t="s">
        <v>239</v>
      </c>
      <c r="D108" s="55" t="s">
        <v>11</v>
      </c>
      <c r="E108" s="71">
        <f>G108/1.04</f>
        <v>28.942307692307693</v>
      </c>
      <c r="F108" s="71">
        <f>E108*0.04</f>
        <v>1.1576923076923078</v>
      </c>
      <c r="G108" s="26">
        <v>30.1</v>
      </c>
      <c r="H108" s="2" t="s">
        <v>279</v>
      </c>
      <c r="I108" s="13" t="s">
        <v>301</v>
      </c>
    </row>
    <row r="109" spans="1:10" x14ac:dyDescent="0.25">
      <c r="B109" s="42" t="s">
        <v>340</v>
      </c>
      <c r="C109" s="45" t="s">
        <v>249</v>
      </c>
      <c r="D109" s="55" t="s">
        <v>10</v>
      </c>
      <c r="E109" s="71">
        <f t="shared" si="2"/>
        <v>1.6528925619834711</v>
      </c>
      <c r="F109" s="71">
        <f t="shared" si="3"/>
        <v>0.34710743801652894</v>
      </c>
      <c r="G109" s="26">
        <v>2</v>
      </c>
      <c r="H109" s="2" t="s">
        <v>283</v>
      </c>
      <c r="I109" s="11" t="s">
        <v>305</v>
      </c>
    </row>
    <row r="110" spans="1:10" x14ac:dyDescent="0.25">
      <c r="B110" s="42" t="s">
        <v>341</v>
      </c>
      <c r="C110" s="45" t="s">
        <v>240</v>
      </c>
      <c r="D110" s="55" t="s">
        <v>11</v>
      </c>
      <c r="E110" s="71">
        <f>G110/1.1</f>
        <v>6.36</v>
      </c>
      <c r="F110" s="71">
        <f>E110*0.1</f>
        <v>0.63600000000000012</v>
      </c>
      <c r="G110" s="26">
        <v>6.9960000000000004</v>
      </c>
      <c r="H110" s="2" t="s">
        <v>280</v>
      </c>
      <c r="I110" s="11" t="s">
        <v>302</v>
      </c>
    </row>
    <row r="111" spans="1:10" x14ac:dyDescent="0.25">
      <c r="B111" s="42" t="s">
        <v>342</v>
      </c>
      <c r="C111" s="45" t="s">
        <v>247</v>
      </c>
      <c r="D111" s="55" t="s">
        <v>11</v>
      </c>
      <c r="E111" s="71">
        <f>G111/1.1</f>
        <v>1.7818181818181817</v>
      </c>
      <c r="F111" s="71">
        <f>E111*0.1</f>
        <v>0.17818181818181819</v>
      </c>
      <c r="G111" s="26">
        <v>1.96</v>
      </c>
      <c r="H111" s="2" t="s">
        <v>286</v>
      </c>
      <c r="I111" s="14" t="s">
        <v>308</v>
      </c>
    </row>
    <row r="112" spans="1:10" x14ac:dyDescent="0.25">
      <c r="B112" s="42" t="s">
        <v>343</v>
      </c>
      <c r="C112" s="45" t="s">
        <v>250</v>
      </c>
      <c r="D112" s="55" t="s">
        <v>10</v>
      </c>
      <c r="E112" s="71">
        <f t="shared" si="2"/>
        <v>1.6528925619834711</v>
      </c>
      <c r="F112" s="71">
        <f t="shared" si="3"/>
        <v>0.34710743801652894</v>
      </c>
      <c r="G112" s="26">
        <v>2</v>
      </c>
      <c r="H112" s="54" t="s">
        <v>283</v>
      </c>
      <c r="I112" s="14" t="s">
        <v>305</v>
      </c>
    </row>
    <row r="113" spans="2:9" x14ac:dyDescent="0.25">
      <c r="B113" s="42" t="s">
        <v>344</v>
      </c>
      <c r="C113" s="45" t="s">
        <v>251</v>
      </c>
      <c r="D113" s="55" t="s">
        <v>10</v>
      </c>
      <c r="E113" s="71">
        <f t="shared" si="2"/>
        <v>0.7851239669421487</v>
      </c>
      <c r="F113" s="71">
        <f t="shared" si="3"/>
        <v>0.16487603305785123</v>
      </c>
      <c r="G113" s="26">
        <v>0.95</v>
      </c>
      <c r="H113" s="2" t="s">
        <v>283</v>
      </c>
      <c r="I113" s="11" t="s">
        <v>305</v>
      </c>
    </row>
    <row r="114" spans="2:9" x14ac:dyDescent="0.25">
      <c r="B114" s="42" t="s">
        <v>345</v>
      </c>
      <c r="C114" s="45" t="s">
        <v>240</v>
      </c>
      <c r="D114" s="55" t="s">
        <v>11</v>
      </c>
      <c r="E114" s="71">
        <f>G114/1.1</f>
        <v>6.36</v>
      </c>
      <c r="F114" s="71">
        <f>E114*0.1</f>
        <v>0.63600000000000012</v>
      </c>
      <c r="G114" s="26">
        <v>6.9960000000000004</v>
      </c>
      <c r="H114" s="2" t="s">
        <v>280</v>
      </c>
      <c r="I114" s="14" t="s">
        <v>302</v>
      </c>
    </row>
    <row r="115" spans="2:9" x14ac:dyDescent="0.25">
      <c r="B115" s="42" t="s">
        <v>346</v>
      </c>
      <c r="C115" s="45" t="s">
        <v>239</v>
      </c>
      <c r="D115" s="55" t="s">
        <v>11</v>
      </c>
      <c r="E115" s="71">
        <f>G115/1.04</f>
        <v>3.7115384615384612</v>
      </c>
      <c r="F115" s="71">
        <f>E115*0.04</f>
        <v>0.14846153846153845</v>
      </c>
      <c r="G115" s="26">
        <v>3.86</v>
      </c>
      <c r="H115" s="2" t="s">
        <v>286</v>
      </c>
      <c r="I115" s="14" t="s">
        <v>308</v>
      </c>
    </row>
    <row r="116" spans="2:9" x14ac:dyDescent="0.25">
      <c r="B116" s="42" t="s">
        <v>347</v>
      </c>
      <c r="C116" s="59" t="s">
        <v>239</v>
      </c>
      <c r="D116" s="7" t="s">
        <v>11</v>
      </c>
      <c r="E116" s="71">
        <f>G116/1.04</f>
        <v>27.14423076923077</v>
      </c>
      <c r="F116" s="71">
        <f>E116*0.04</f>
        <v>1.0857692307692308</v>
      </c>
      <c r="G116" s="26">
        <v>28.23</v>
      </c>
      <c r="H116" s="2" t="s">
        <v>279</v>
      </c>
      <c r="I116" s="40" t="s">
        <v>301</v>
      </c>
    </row>
    <row r="117" spans="2:9" x14ac:dyDescent="0.25">
      <c r="B117" s="42" t="s">
        <v>348</v>
      </c>
      <c r="C117" s="12" t="s">
        <v>8</v>
      </c>
      <c r="D117" s="24" t="s">
        <v>10</v>
      </c>
      <c r="E117" s="71">
        <f>G117/1.1</f>
        <v>38.25454545454545</v>
      </c>
      <c r="F117" s="71">
        <f>E117*0.1</f>
        <v>3.8254545454545452</v>
      </c>
      <c r="G117" s="26">
        <v>42.08</v>
      </c>
      <c r="H117" s="53" t="s">
        <v>25</v>
      </c>
      <c r="I117" s="13" t="s">
        <v>40</v>
      </c>
    </row>
    <row r="118" spans="2:9" x14ac:dyDescent="0.25">
      <c r="B118" s="42" t="s">
        <v>349</v>
      </c>
      <c r="C118" s="60" t="s">
        <v>246</v>
      </c>
      <c r="D118" s="24" t="s">
        <v>11</v>
      </c>
      <c r="E118" s="71">
        <f t="shared" si="2"/>
        <v>9.3636363636363633</v>
      </c>
      <c r="F118" s="71">
        <f t="shared" si="3"/>
        <v>1.9663636363636363</v>
      </c>
      <c r="G118" s="26">
        <v>11.33</v>
      </c>
      <c r="H118" s="2" t="s">
        <v>28</v>
      </c>
      <c r="I118" s="13" t="s">
        <v>44</v>
      </c>
    </row>
    <row r="119" spans="2:9" x14ac:dyDescent="0.25">
      <c r="B119" s="42" t="s">
        <v>350</v>
      </c>
      <c r="C119" s="60" t="s">
        <v>252</v>
      </c>
      <c r="D119" s="24" t="s">
        <v>11</v>
      </c>
      <c r="E119" s="71">
        <f t="shared" si="2"/>
        <v>12.396694214876034</v>
      </c>
      <c r="F119" s="71">
        <f t="shared" si="3"/>
        <v>2.6033057851239669</v>
      </c>
      <c r="G119" s="26">
        <v>15</v>
      </c>
      <c r="H119" s="37" t="s">
        <v>24</v>
      </c>
      <c r="I119" s="13" t="s">
        <v>42</v>
      </c>
    </row>
    <row r="120" spans="2:9" x14ac:dyDescent="0.25">
      <c r="B120" s="42" t="s">
        <v>351</v>
      </c>
      <c r="C120" s="12" t="s">
        <v>240</v>
      </c>
      <c r="D120" s="7" t="s">
        <v>11</v>
      </c>
      <c r="E120" s="71">
        <f>G120/1.1</f>
        <v>6.36</v>
      </c>
      <c r="F120" s="71">
        <f>E120*0.1</f>
        <v>0.63600000000000012</v>
      </c>
      <c r="G120" s="26">
        <v>6.9960000000000004</v>
      </c>
      <c r="H120" s="2" t="s">
        <v>280</v>
      </c>
      <c r="I120" s="40" t="s">
        <v>302</v>
      </c>
    </row>
    <row r="121" spans="2:9" x14ac:dyDescent="0.25">
      <c r="B121" s="42" t="s">
        <v>352</v>
      </c>
      <c r="C121" s="60" t="s">
        <v>239</v>
      </c>
      <c r="D121" s="7" t="s">
        <v>11</v>
      </c>
      <c r="E121" s="71">
        <v>3.76</v>
      </c>
      <c r="F121" s="71">
        <v>0.16</v>
      </c>
      <c r="G121" s="26">
        <v>3.92</v>
      </c>
      <c r="H121" s="2" t="s">
        <v>286</v>
      </c>
      <c r="I121" s="13" t="s">
        <v>308</v>
      </c>
    </row>
    <row r="122" spans="2:9" x14ac:dyDescent="0.25">
      <c r="B122" s="42" t="s">
        <v>353</v>
      </c>
      <c r="C122" s="60" t="s">
        <v>239</v>
      </c>
      <c r="D122" s="7" t="s">
        <v>11</v>
      </c>
      <c r="E122" s="71">
        <f>G122/1.04</f>
        <v>27.68</v>
      </c>
      <c r="F122" s="71">
        <f>E122*0.04</f>
        <v>1.1072</v>
      </c>
      <c r="G122" s="26">
        <v>28.787200000000002</v>
      </c>
      <c r="H122" s="2" t="s">
        <v>279</v>
      </c>
      <c r="I122" s="40" t="s">
        <v>301</v>
      </c>
    </row>
    <row r="123" spans="2:9" x14ac:dyDescent="0.25">
      <c r="B123" s="42" t="s">
        <v>354</v>
      </c>
      <c r="C123" s="12" t="s">
        <v>253</v>
      </c>
      <c r="D123" s="7" t="s">
        <v>10</v>
      </c>
      <c r="E123" s="71">
        <f t="shared" si="2"/>
        <v>2.0661157024793391</v>
      </c>
      <c r="F123" s="71">
        <f t="shared" si="3"/>
        <v>0.43388429752066121</v>
      </c>
      <c r="G123" s="26">
        <v>2.5</v>
      </c>
      <c r="H123" s="37" t="s">
        <v>287</v>
      </c>
      <c r="I123" s="14" t="s">
        <v>309</v>
      </c>
    </row>
    <row r="124" spans="2:9" x14ac:dyDescent="0.25">
      <c r="B124" s="42" t="s">
        <v>355</v>
      </c>
      <c r="C124" s="60" t="s">
        <v>240</v>
      </c>
      <c r="D124" s="7" t="s">
        <v>11</v>
      </c>
      <c r="E124" s="71">
        <f>G124/1.1</f>
        <v>6.36</v>
      </c>
      <c r="F124" s="71">
        <f>E124*0.1</f>
        <v>0.63600000000000012</v>
      </c>
      <c r="G124" s="26">
        <v>6.9960000000000013</v>
      </c>
      <c r="H124" s="2" t="s">
        <v>280</v>
      </c>
      <c r="I124" s="40" t="s">
        <v>302</v>
      </c>
    </row>
    <row r="125" spans="2:9" x14ac:dyDescent="0.25">
      <c r="B125" s="42" t="s">
        <v>356</v>
      </c>
      <c r="C125" s="12" t="s">
        <v>246</v>
      </c>
      <c r="D125" s="7" t="s">
        <v>11</v>
      </c>
      <c r="E125" s="71">
        <f t="shared" si="2"/>
        <v>40.130000000000003</v>
      </c>
      <c r="F125" s="71">
        <f t="shared" si="3"/>
        <v>8.4273000000000007</v>
      </c>
      <c r="G125" s="26">
        <v>48.557300000000005</v>
      </c>
      <c r="H125" s="2" t="s">
        <v>28</v>
      </c>
      <c r="I125" s="14" t="s">
        <v>44</v>
      </c>
    </row>
    <row r="126" spans="2:9" x14ac:dyDescent="0.25">
      <c r="B126" s="42" t="s">
        <v>357</v>
      </c>
      <c r="C126" s="12" t="s">
        <v>254</v>
      </c>
      <c r="D126" s="7" t="s">
        <v>10</v>
      </c>
      <c r="E126" s="71">
        <f t="shared" si="2"/>
        <v>2.1487603305785123</v>
      </c>
      <c r="F126" s="71">
        <f t="shared" si="3"/>
        <v>0.45123966942148758</v>
      </c>
      <c r="G126" s="26">
        <v>2.6</v>
      </c>
      <c r="H126" s="54" t="s">
        <v>288</v>
      </c>
      <c r="I126" s="14" t="s">
        <v>310</v>
      </c>
    </row>
    <row r="127" spans="2:9" x14ac:dyDescent="0.25">
      <c r="B127" s="42" t="s">
        <v>358</v>
      </c>
      <c r="C127" s="60" t="s">
        <v>246</v>
      </c>
      <c r="D127" s="24" t="s">
        <v>11</v>
      </c>
      <c r="E127" s="71">
        <f t="shared" si="2"/>
        <v>7.84</v>
      </c>
      <c r="F127" s="71">
        <f t="shared" si="3"/>
        <v>1.6463999999999999</v>
      </c>
      <c r="G127" s="26">
        <v>9.4863999999999997</v>
      </c>
      <c r="H127" s="2" t="s">
        <v>28</v>
      </c>
      <c r="I127" s="40" t="s">
        <v>44</v>
      </c>
    </row>
    <row r="128" spans="2:9" x14ac:dyDescent="0.25">
      <c r="B128" s="42" t="s">
        <v>359</v>
      </c>
      <c r="C128" s="12" t="s">
        <v>255</v>
      </c>
      <c r="D128" s="7" t="s">
        <v>11</v>
      </c>
      <c r="E128" s="71">
        <f t="shared" si="2"/>
        <v>2.1322314049586777</v>
      </c>
      <c r="F128" s="71">
        <f t="shared" si="3"/>
        <v>0.44776859504132233</v>
      </c>
      <c r="G128" s="26">
        <v>2.58</v>
      </c>
      <c r="H128" s="2" t="s">
        <v>285</v>
      </c>
      <c r="I128" s="14" t="s">
        <v>307</v>
      </c>
    </row>
    <row r="129" spans="2:9" x14ac:dyDescent="0.25">
      <c r="B129" s="42" t="s">
        <v>360</v>
      </c>
      <c r="C129" s="12" t="s">
        <v>246</v>
      </c>
      <c r="D129" s="24" t="s">
        <v>11</v>
      </c>
      <c r="E129" s="71">
        <f t="shared" si="2"/>
        <v>21.01</v>
      </c>
      <c r="F129" s="71">
        <f t="shared" si="3"/>
        <v>4.4121000000000006</v>
      </c>
      <c r="G129" s="26">
        <v>25.4221</v>
      </c>
      <c r="H129" s="2" t="s">
        <v>28</v>
      </c>
      <c r="I129" s="13" t="s">
        <v>44</v>
      </c>
    </row>
    <row r="130" spans="2:9" x14ac:dyDescent="0.25">
      <c r="B130" s="42" t="s">
        <v>361</v>
      </c>
      <c r="C130" s="12" t="s">
        <v>256</v>
      </c>
      <c r="D130" s="24" t="s">
        <v>10</v>
      </c>
      <c r="E130" s="71">
        <f t="shared" si="2"/>
        <v>24.322314049586776</v>
      </c>
      <c r="F130" s="71">
        <f t="shared" si="3"/>
        <v>5.1076859504132228</v>
      </c>
      <c r="G130" s="26">
        <v>29.43</v>
      </c>
      <c r="H130" s="37" t="s">
        <v>289</v>
      </c>
      <c r="I130" s="13" t="s">
        <v>311</v>
      </c>
    </row>
    <row r="131" spans="2:9" x14ac:dyDescent="0.25">
      <c r="B131" s="42" t="s">
        <v>362</v>
      </c>
      <c r="C131" s="60" t="s">
        <v>239</v>
      </c>
      <c r="D131" s="24" t="s">
        <v>11</v>
      </c>
      <c r="E131" s="71">
        <v>11.16</v>
      </c>
      <c r="F131" s="71">
        <v>0.46</v>
      </c>
      <c r="G131" s="26">
        <v>11.62</v>
      </c>
      <c r="H131" s="53" t="s">
        <v>286</v>
      </c>
      <c r="I131" s="13" t="s">
        <v>308</v>
      </c>
    </row>
    <row r="132" spans="2:9" x14ac:dyDescent="0.25">
      <c r="B132" s="42" t="s">
        <v>363</v>
      </c>
      <c r="C132" s="12" t="s">
        <v>257</v>
      </c>
      <c r="D132" s="24" t="s">
        <v>11</v>
      </c>
      <c r="E132" s="71">
        <f t="shared" si="2"/>
        <v>6.1983471074380168</v>
      </c>
      <c r="F132" s="71">
        <f t="shared" si="3"/>
        <v>1.3016528925619835</v>
      </c>
      <c r="G132" s="26">
        <v>7.5</v>
      </c>
      <c r="H132" s="37" t="s">
        <v>285</v>
      </c>
      <c r="I132" s="13" t="s">
        <v>307</v>
      </c>
    </row>
    <row r="133" spans="2:9" x14ac:dyDescent="0.25">
      <c r="B133" s="42" t="s">
        <v>364</v>
      </c>
      <c r="C133" s="12" t="s">
        <v>239</v>
      </c>
      <c r="D133" s="24" t="s">
        <v>11</v>
      </c>
      <c r="E133" s="71">
        <f>G133/1.04</f>
        <v>29.39</v>
      </c>
      <c r="F133" s="71">
        <f>E133*0.04</f>
        <v>1.1756</v>
      </c>
      <c r="G133" s="26">
        <v>30.5656</v>
      </c>
      <c r="H133" s="2" t="s">
        <v>279</v>
      </c>
      <c r="I133" s="40" t="s">
        <v>301</v>
      </c>
    </row>
    <row r="134" spans="2:9" x14ac:dyDescent="0.25">
      <c r="B134" s="42" t="s">
        <v>365</v>
      </c>
      <c r="C134" s="45" t="s">
        <v>258</v>
      </c>
      <c r="D134" s="61" t="s">
        <v>11</v>
      </c>
      <c r="E134" s="71">
        <f t="shared" si="2"/>
        <v>15</v>
      </c>
      <c r="F134" s="71">
        <f t="shared" si="3"/>
        <v>3.15</v>
      </c>
      <c r="G134" s="26">
        <v>18.149999999999999</v>
      </c>
      <c r="H134" s="36" t="s">
        <v>17</v>
      </c>
      <c r="I134" s="40" t="s">
        <v>48</v>
      </c>
    </row>
    <row r="135" spans="2:9" x14ac:dyDescent="0.25">
      <c r="B135" s="42" t="s">
        <v>366</v>
      </c>
      <c r="C135" s="45" t="s">
        <v>240</v>
      </c>
      <c r="D135" s="61" t="s">
        <v>11</v>
      </c>
      <c r="E135" s="71">
        <f>G135/1.1</f>
        <v>9.545454545454545</v>
      </c>
      <c r="F135" s="71">
        <f>E135*0.1</f>
        <v>0.95454545454545459</v>
      </c>
      <c r="G135" s="26">
        <v>10.5</v>
      </c>
      <c r="H135" s="41" t="s">
        <v>280</v>
      </c>
      <c r="I135" s="14" t="s">
        <v>302</v>
      </c>
    </row>
    <row r="136" spans="2:9" x14ac:dyDescent="0.25">
      <c r="B136" s="42" t="s">
        <v>367</v>
      </c>
      <c r="C136" s="45" t="s">
        <v>259</v>
      </c>
      <c r="D136" s="61" t="s">
        <v>11</v>
      </c>
      <c r="E136" s="71">
        <f t="shared" ref="E136:E178" si="4">G136/1.21</f>
        <v>14.958677685950414</v>
      </c>
      <c r="F136" s="71">
        <f t="shared" ref="F136:F178" si="5">E136*0.21</f>
        <v>3.141322314049587</v>
      </c>
      <c r="G136" s="26">
        <v>18.100000000000001</v>
      </c>
      <c r="H136" s="36" t="s">
        <v>285</v>
      </c>
      <c r="I136" s="14" t="s">
        <v>307</v>
      </c>
    </row>
    <row r="137" spans="2:9" x14ac:dyDescent="0.25">
      <c r="B137" s="42" t="s">
        <v>368</v>
      </c>
      <c r="C137" s="45" t="s">
        <v>8</v>
      </c>
      <c r="D137" s="34" t="s">
        <v>10</v>
      </c>
      <c r="E137" s="71">
        <f>G137/1.1</f>
        <v>45.9</v>
      </c>
      <c r="F137" s="71">
        <f>E137*0.1</f>
        <v>4.59</v>
      </c>
      <c r="G137" s="26">
        <v>50.49</v>
      </c>
      <c r="H137" s="36" t="s">
        <v>25</v>
      </c>
      <c r="I137" s="14" t="s">
        <v>40</v>
      </c>
    </row>
    <row r="138" spans="2:9" x14ac:dyDescent="0.25">
      <c r="B138" s="42" t="s">
        <v>369</v>
      </c>
      <c r="C138" s="45" t="s">
        <v>260</v>
      </c>
      <c r="D138" s="34" t="s">
        <v>11</v>
      </c>
      <c r="E138" s="71">
        <f t="shared" si="4"/>
        <v>46.008264462809919</v>
      </c>
      <c r="F138" s="71">
        <f t="shared" si="5"/>
        <v>9.6617355371900828</v>
      </c>
      <c r="G138" s="26">
        <v>55.67</v>
      </c>
      <c r="H138" s="2" t="s">
        <v>282</v>
      </c>
      <c r="I138" s="14" t="s">
        <v>304</v>
      </c>
    </row>
    <row r="139" spans="2:9" x14ac:dyDescent="0.25">
      <c r="B139" s="42" t="s">
        <v>370</v>
      </c>
      <c r="C139" s="45" t="s">
        <v>239</v>
      </c>
      <c r="D139" s="32" t="s">
        <v>11</v>
      </c>
      <c r="E139" s="71">
        <v>9.0299999999999994</v>
      </c>
      <c r="F139" s="71">
        <v>0.38</v>
      </c>
      <c r="G139" s="26">
        <v>9.41</v>
      </c>
      <c r="H139" s="36" t="s">
        <v>286</v>
      </c>
      <c r="I139" s="13" t="s">
        <v>308</v>
      </c>
    </row>
    <row r="140" spans="2:9" x14ac:dyDescent="0.25">
      <c r="B140" s="42" t="s">
        <v>371</v>
      </c>
      <c r="C140" s="45" t="s">
        <v>239</v>
      </c>
      <c r="D140" s="62" t="s">
        <v>11</v>
      </c>
      <c r="E140" s="71">
        <f>G140/1.04</f>
        <v>46.41</v>
      </c>
      <c r="F140" s="71">
        <f>E140*0.04</f>
        <v>1.8563999999999998</v>
      </c>
      <c r="G140" s="26">
        <v>48.266399999999997</v>
      </c>
      <c r="H140" s="2" t="s">
        <v>279</v>
      </c>
      <c r="I140" s="14" t="s">
        <v>301</v>
      </c>
    </row>
    <row r="141" spans="2:9" x14ac:dyDescent="0.25">
      <c r="B141" s="42" t="s">
        <v>372</v>
      </c>
      <c r="C141" s="45" t="s">
        <v>261</v>
      </c>
      <c r="D141" s="61" t="s">
        <v>11</v>
      </c>
      <c r="E141" s="71">
        <f t="shared" si="4"/>
        <v>7.2314049586776861</v>
      </c>
      <c r="F141" s="71">
        <f t="shared" si="5"/>
        <v>1.5185950413223139</v>
      </c>
      <c r="G141" s="26">
        <v>8.75</v>
      </c>
      <c r="H141" s="2" t="s">
        <v>290</v>
      </c>
      <c r="I141" s="14" t="s">
        <v>312</v>
      </c>
    </row>
    <row r="142" spans="2:9" x14ac:dyDescent="0.25">
      <c r="B142" s="42" t="s">
        <v>373</v>
      </c>
      <c r="C142" s="45" t="s">
        <v>262</v>
      </c>
      <c r="D142" s="34" t="s">
        <v>11</v>
      </c>
      <c r="E142" s="71">
        <f t="shared" si="4"/>
        <v>10.289256198347108</v>
      </c>
      <c r="F142" s="71">
        <f t="shared" si="5"/>
        <v>2.1607438016528926</v>
      </c>
      <c r="G142" s="26">
        <v>12.45</v>
      </c>
      <c r="H142" s="36" t="s">
        <v>291</v>
      </c>
      <c r="I142" s="14" t="s">
        <v>313</v>
      </c>
    </row>
    <row r="143" spans="2:9" x14ac:dyDescent="0.25">
      <c r="B143" s="42" t="s">
        <v>374</v>
      </c>
      <c r="C143" s="45" t="s">
        <v>240</v>
      </c>
      <c r="D143" s="34" t="s">
        <v>11</v>
      </c>
      <c r="E143" s="71">
        <f>G143/1.1</f>
        <v>6.36</v>
      </c>
      <c r="F143" s="71">
        <f>E143*0.1</f>
        <v>0.63600000000000012</v>
      </c>
      <c r="G143" s="26">
        <v>6.9960000000000013</v>
      </c>
      <c r="H143" s="2" t="s">
        <v>280</v>
      </c>
      <c r="I143" s="14" t="s">
        <v>302</v>
      </c>
    </row>
    <row r="144" spans="2:9" x14ac:dyDescent="0.25">
      <c r="B144" s="42" t="s">
        <v>375</v>
      </c>
      <c r="C144" s="45" t="s">
        <v>263</v>
      </c>
      <c r="D144" s="61" t="s">
        <v>10</v>
      </c>
      <c r="E144" s="71">
        <f t="shared" si="4"/>
        <v>8.1487603305785115</v>
      </c>
      <c r="F144" s="71">
        <f t="shared" si="5"/>
        <v>1.7112396694214873</v>
      </c>
      <c r="G144" s="26">
        <v>9.86</v>
      </c>
      <c r="H144" s="2" t="s">
        <v>292</v>
      </c>
      <c r="I144" s="13" t="s">
        <v>314</v>
      </c>
    </row>
    <row r="145" spans="2:9" x14ac:dyDescent="0.25">
      <c r="B145" s="42" t="s">
        <v>376</v>
      </c>
      <c r="C145" s="45" t="s">
        <v>264</v>
      </c>
      <c r="D145" s="61" t="s">
        <v>11</v>
      </c>
      <c r="E145" s="71">
        <f t="shared" si="4"/>
        <v>1.975206611570248</v>
      </c>
      <c r="F145" s="71">
        <f t="shared" si="5"/>
        <v>0.41479338842975205</v>
      </c>
      <c r="G145" s="26">
        <v>2.39</v>
      </c>
      <c r="H145" s="2" t="s">
        <v>282</v>
      </c>
      <c r="I145" s="40" t="s">
        <v>304</v>
      </c>
    </row>
    <row r="146" spans="2:9" x14ac:dyDescent="0.25">
      <c r="B146" s="42" t="s">
        <v>377</v>
      </c>
      <c r="C146" s="45" t="s">
        <v>239</v>
      </c>
      <c r="D146" s="61" t="s">
        <v>11</v>
      </c>
      <c r="E146" s="71">
        <f>G146/1.04</f>
        <v>11.83</v>
      </c>
      <c r="F146" s="71">
        <f>E146*0.04</f>
        <v>0.47320000000000001</v>
      </c>
      <c r="G146" s="26">
        <v>12.3032</v>
      </c>
      <c r="H146" s="36" t="s">
        <v>279</v>
      </c>
      <c r="I146" s="14" t="s">
        <v>301</v>
      </c>
    </row>
    <row r="147" spans="2:9" x14ac:dyDescent="0.25">
      <c r="B147" s="42" t="s">
        <v>378</v>
      </c>
      <c r="C147" s="45" t="s">
        <v>239</v>
      </c>
      <c r="D147" s="62" t="s">
        <v>11</v>
      </c>
      <c r="E147" s="71">
        <f>G147/1.04</f>
        <v>47.7</v>
      </c>
      <c r="F147" s="71">
        <f>E147*0.04</f>
        <v>1.9080000000000001</v>
      </c>
      <c r="G147" s="26">
        <v>49.608000000000004</v>
      </c>
      <c r="H147" s="2" t="s">
        <v>279</v>
      </c>
      <c r="I147" s="13" t="s">
        <v>301</v>
      </c>
    </row>
    <row r="148" spans="2:9" x14ac:dyDescent="0.25">
      <c r="B148" s="42" t="s">
        <v>379</v>
      </c>
      <c r="C148" s="45" t="s">
        <v>240</v>
      </c>
      <c r="D148" s="32" t="s">
        <v>11</v>
      </c>
      <c r="E148" s="71">
        <f>G148/1.1</f>
        <v>6.36</v>
      </c>
      <c r="F148" s="71">
        <f>E148*0.1</f>
        <v>0.63600000000000012</v>
      </c>
      <c r="G148" s="26">
        <v>6.9960000000000013</v>
      </c>
      <c r="H148" s="2" t="s">
        <v>280</v>
      </c>
      <c r="I148" s="40" t="s">
        <v>302</v>
      </c>
    </row>
    <row r="149" spans="2:9" x14ac:dyDescent="0.25">
      <c r="B149" s="42" t="s">
        <v>380</v>
      </c>
      <c r="C149" s="45" t="s">
        <v>265</v>
      </c>
      <c r="D149" s="61" t="s">
        <v>11</v>
      </c>
      <c r="E149" s="71">
        <f t="shared" si="4"/>
        <v>3.14</v>
      </c>
      <c r="F149" s="71">
        <f t="shared" si="5"/>
        <v>0.65939999999999999</v>
      </c>
      <c r="G149" s="26">
        <v>3.7993999999999999</v>
      </c>
      <c r="H149" s="2" t="s">
        <v>293</v>
      </c>
      <c r="I149" s="40" t="s">
        <v>315</v>
      </c>
    </row>
    <row r="150" spans="2:9" x14ac:dyDescent="0.25">
      <c r="B150" s="42" t="s">
        <v>381</v>
      </c>
      <c r="C150" s="45" t="s">
        <v>239</v>
      </c>
      <c r="D150" s="61" t="s">
        <v>11</v>
      </c>
      <c r="E150" s="71">
        <f>G150/1.04</f>
        <v>56.93</v>
      </c>
      <c r="F150" s="71">
        <f>E150*0.04</f>
        <v>2.2772000000000001</v>
      </c>
      <c r="G150" s="26">
        <v>59.2072</v>
      </c>
      <c r="H150" s="2" t="s">
        <v>279</v>
      </c>
      <c r="I150" s="14" t="s">
        <v>301</v>
      </c>
    </row>
    <row r="151" spans="2:9" x14ac:dyDescent="0.25">
      <c r="B151" s="42" t="s">
        <v>382</v>
      </c>
      <c r="C151" s="45" t="s">
        <v>246</v>
      </c>
      <c r="D151" s="61" t="s">
        <v>11</v>
      </c>
      <c r="E151" s="71">
        <f t="shared" si="4"/>
        <v>27.033057851239672</v>
      </c>
      <c r="F151" s="71">
        <f t="shared" si="5"/>
        <v>5.6769421487603307</v>
      </c>
      <c r="G151" s="26">
        <v>32.71</v>
      </c>
      <c r="H151" s="2" t="s">
        <v>294</v>
      </c>
      <c r="I151" s="40" t="s">
        <v>316</v>
      </c>
    </row>
    <row r="152" spans="2:9" x14ac:dyDescent="0.25">
      <c r="B152" s="42" t="s">
        <v>383</v>
      </c>
      <c r="C152" s="45" t="s">
        <v>266</v>
      </c>
      <c r="D152" s="34" t="s">
        <v>10</v>
      </c>
      <c r="E152" s="71">
        <f t="shared" si="4"/>
        <v>2.4793388429752068</v>
      </c>
      <c r="F152" s="71">
        <f t="shared" si="5"/>
        <v>0.52066115702479343</v>
      </c>
      <c r="G152" s="26">
        <v>3</v>
      </c>
      <c r="H152" s="2" t="s">
        <v>295</v>
      </c>
      <c r="I152" s="40" t="s">
        <v>317</v>
      </c>
    </row>
    <row r="153" spans="2:9" x14ac:dyDescent="0.25">
      <c r="B153" s="42" t="s">
        <v>384</v>
      </c>
      <c r="C153" s="45" t="s">
        <v>267</v>
      </c>
      <c r="D153" s="34" t="s">
        <v>11</v>
      </c>
      <c r="E153" s="71">
        <v>49.11</v>
      </c>
      <c r="F153" s="71">
        <v>9.6199999999999992</v>
      </c>
      <c r="G153" s="26">
        <v>58.73</v>
      </c>
      <c r="H153" s="2" t="s">
        <v>296</v>
      </c>
      <c r="I153" s="40" t="s">
        <v>318</v>
      </c>
    </row>
    <row r="154" spans="2:9" x14ac:dyDescent="0.25">
      <c r="B154" s="42" t="s">
        <v>385</v>
      </c>
      <c r="C154" s="45" t="s">
        <v>240</v>
      </c>
      <c r="D154" s="61" t="s">
        <v>11</v>
      </c>
      <c r="E154" s="71">
        <f>G154/1.1</f>
        <v>10.86</v>
      </c>
      <c r="F154" s="71">
        <f>E154*0.1</f>
        <v>1.0860000000000001</v>
      </c>
      <c r="G154" s="26">
        <v>11.946</v>
      </c>
      <c r="H154" s="2" t="s">
        <v>280</v>
      </c>
      <c r="I154" s="40" t="s">
        <v>302</v>
      </c>
    </row>
    <row r="155" spans="2:9" x14ac:dyDescent="0.25">
      <c r="B155" s="42" t="s">
        <v>386</v>
      </c>
      <c r="C155" s="45" t="s">
        <v>268</v>
      </c>
      <c r="D155" s="7" t="s">
        <v>10</v>
      </c>
      <c r="E155" s="71">
        <f t="shared" si="4"/>
        <v>0.82644628099173556</v>
      </c>
      <c r="F155" s="71">
        <f t="shared" si="5"/>
        <v>0.17355371900826447</v>
      </c>
      <c r="G155" s="26">
        <v>1</v>
      </c>
      <c r="H155" s="2" t="s">
        <v>283</v>
      </c>
      <c r="I155" s="40" t="s">
        <v>305</v>
      </c>
    </row>
    <row r="156" spans="2:9" x14ac:dyDescent="0.25">
      <c r="B156" s="42" t="s">
        <v>387</v>
      </c>
      <c r="C156" s="45" t="s">
        <v>239</v>
      </c>
      <c r="D156" s="61" t="s">
        <v>11</v>
      </c>
      <c r="E156" s="71">
        <f>G156/1.04</f>
        <v>56.49</v>
      </c>
      <c r="F156" s="71">
        <f>E156*0.04</f>
        <v>2.2596000000000003</v>
      </c>
      <c r="G156" s="26">
        <v>58.749600000000001</v>
      </c>
      <c r="H156" s="32" t="s">
        <v>279</v>
      </c>
      <c r="I156" s="14" t="s">
        <v>301</v>
      </c>
    </row>
    <row r="157" spans="2:9" x14ac:dyDescent="0.25">
      <c r="B157" s="42" t="s">
        <v>388</v>
      </c>
      <c r="C157" s="45" t="s">
        <v>246</v>
      </c>
      <c r="D157" s="61" t="s">
        <v>11</v>
      </c>
      <c r="E157" s="71">
        <f t="shared" si="4"/>
        <v>24.59</v>
      </c>
      <c r="F157" s="71">
        <f t="shared" si="5"/>
        <v>5.1638999999999999</v>
      </c>
      <c r="G157" s="26">
        <v>29.753899999999998</v>
      </c>
      <c r="H157" s="2" t="s">
        <v>28</v>
      </c>
      <c r="I157" s="40" t="s">
        <v>44</v>
      </c>
    </row>
    <row r="158" spans="2:9" x14ac:dyDescent="0.25">
      <c r="B158" s="42" t="s">
        <v>389</v>
      </c>
      <c r="C158" s="45" t="s">
        <v>269</v>
      </c>
      <c r="D158" s="61" t="s">
        <v>11</v>
      </c>
      <c r="E158" s="71">
        <f t="shared" si="4"/>
        <v>2.446280991735537</v>
      </c>
      <c r="F158" s="71">
        <f t="shared" si="5"/>
        <v>0.51371900826446271</v>
      </c>
      <c r="G158" s="26">
        <v>2.96</v>
      </c>
      <c r="H158" s="2" t="s">
        <v>297</v>
      </c>
      <c r="I158" s="40" t="s">
        <v>307</v>
      </c>
    </row>
    <row r="159" spans="2:9" x14ac:dyDescent="0.25">
      <c r="B159" s="42" t="s">
        <v>390</v>
      </c>
      <c r="C159" s="45" t="s">
        <v>269</v>
      </c>
      <c r="D159" s="61" t="s">
        <v>11</v>
      </c>
      <c r="E159" s="71">
        <f t="shared" si="4"/>
        <v>8.6363636363636367</v>
      </c>
      <c r="F159" s="71">
        <f t="shared" si="5"/>
        <v>1.8136363636363637</v>
      </c>
      <c r="G159" s="26">
        <v>10.45</v>
      </c>
      <c r="H159" s="2" t="s">
        <v>298</v>
      </c>
      <c r="I159" s="14" t="s">
        <v>307</v>
      </c>
    </row>
    <row r="160" spans="2:9" x14ac:dyDescent="0.25">
      <c r="B160" s="42" t="s">
        <v>391</v>
      </c>
      <c r="C160" s="45" t="s">
        <v>270</v>
      </c>
      <c r="D160" s="28" t="s">
        <v>11</v>
      </c>
      <c r="E160" s="71">
        <f t="shared" si="4"/>
        <v>9.9090909090909101</v>
      </c>
      <c r="F160" s="71">
        <f t="shared" si="5"/>
        <v>2.080909090909091</v>
      </c>
      <c r="G160" s="26">
        <v>11.99</v>
      </c>
      <c r="H160" s="2" t="s">
        <v>299</v>
      </c>
      <c r="I160" s="14" t="s">
        <v>319</v>
      </c>
    </row>
    <row r="161" spans="2:9" x14ac:dyDescent="0.25">
      <c r="B161" s="42" t="s">
        <v>392</v>
      </c>
      <c r="C161" s="45" t="s">
        <v>240</v>
      </c>
      <c r="D161" s="28" t="s">
        <v>11</v>
      </c>
      <c r="E161" s="71">
        <f>G161/1.1</f>
        <v>3.18</v>
      </c>
      <c r="F161" s="71">
        <f>E161*0.1</f>
        <v>0.31800000000000006</v>
      </c>
      <c r="G161" s="26">
        <v>3.4980000000000007</v>
      </c>
      <c r="H161" s="36" t="s">
        <v>280</v>
      </c>
      <c r="I161" s="14" t="s">
        <v>302</v>
      </c>
    </row>
    <row r="162" spans="2:9" x14ac:dyDescent="0.25">
      <c r="B162" s="42" t="s">
        <v>393</v>
      </c>
      <c r="C162" s="45" t="s">
        <v>271</v>
      </c>
      <c r="D162" s="61" t="s">
        <v>10</v>
      </c>
      <c r="E162" s="71">
        <f t="shared" si="4"/>
        <v>0.41322314049586778</v>
      </c>
      <c r="F162" s="71">
        <f t="shared" si="5"/>
        <v>8.6776859504132234E-2</v>
      </c>
      <c r="G162" s="26">
        <v>0.5</v>
      </c>
      <c r="H162" s="2" t="s">
        <v>283</v>
      </c>
      <c r="I162" s="14" t="s">
        <v>305</v>
      </c>
    </row>
    <row r="163" spans="2:9" x14ac:dyDescent="0.25">
      <c r="B163" s="42" t="s">
        <v>394</v>
      </c>
      <c r="C163" s="45" t="s">
        <v>272</v>
      </c>
      <c r="D163" s="61" t="s">
        <v>10</v>
      </c>
      <c r="E163" s="71">
        <f t="shared" si="4"/>
        <v>2.6859504132231407</v>
      </c>
      <c r="F163" s="71">
        <f t="shared" si="5"/>
        <v>0.56404958677685957</v>
      </c>
      <c r="G163" s="26">
        <v>3.25</v>
      </c>
      <c r="H163" s="2" t="s">
        <v>283</v>
      </c>
      <c r="I163" s="14" t="s">
        <v>305</v>
      </c>
    </row>
    <row r="164" spans="2:9" x14ac:dyDescent="0.25">
      <c r="B164" s="42" t="s">
        <v>395</v>
      </c>
      <c r="C164" s="45" t="s">
        <v>273</v>
      </c>
      <c r="D164" s="61" t="s">
        <v>10</v>
      </c>
      <c r="E164" s="71">
        <f t="shared" si="4"/>
        <v>1.6942148760330578</v>
      </c>
      <c r="F164" s="71">
        <f t="shared" si="5"/>
        <v>0.35578512396694212</v>
      </c>
      <c r="G164" s="26">
        <v>2.0499999999999998</v>
      </c>
      <c r="H164" s="41" t="s">
        <v>287</v>
      </c>
      <c r="I164" s="40" t="s">
        <v>309</v>
      </c>
    </row>
    <row r="165" spans="2:9" x14ac:dyDescent="0.25">
      <c r="B165" s="42" t="s">
        <v>396</v>
      </c>
      <c r="C165" s="45" t="s">
        <v>239</v>
      </c>
      <c r="D165" s="28" t="s">
        <v>11</v>
      </c>
      <c r="E165" s="71">
        <f>G165/1.04</f>
        <v>49.1</v>
      </c>
      <c r="F165" s="71">
        <f>E165*0.04</f>
        <v>1.9640000000000002</v>
      </c>
      <c r="G165" s="26">
        <v>51.064</v>
      </c>
      <c r="H165" s="2" t="s">
        <v>279</v>
      </c>
      <c r="I165" s="14" t="s">
        <v>301</v>
      </c>
    </row>
    <row r="166" spans="2:9" x14ac:dyDescent="0.25">
      <c r="B166" s="42" t="s">
        <v>397</v>
      </c>
      <c r="C166" s="45" t="s">
        <v>246</v>
      </c>
      <c r="D166" s="34" t="s">
        <v>11</v>
      </c>
      <c r="E166" s="71">
        <f t="shared" si="4"/>
        <v>0.98</v>
      </c>
      <c r="F166" s="71">
        <f t="shared" si="5"/>
        <v>0.20579999999999998</v>
      </c>
      <c r="G166" s="26">
        <v>1.1858</v>
      </c>
      <c r="H166" s="36" t="s">
        <v>28</v>
      </c>
      <c r="I166" s="14" t="s">
        <v>44</v>
      </c>
    </row>
    <row r="167" spans="2:9" x14ac:dyDescent="0.25">
      <c r="B167" s="42" t="s">
        <v>398</v>
      </c>
      <c r="C167" s="45" t="s">
        <v>265</v>
      </c>
      <c r="D167" s="28" t="s">
        <v>11</v>
      </c>
      <c r="E167" s="71">
        <f t="shared" si="4"/>
        <v>7.5</v>
      </c>
      <c r="F167" s="71">
        <f t="shared" si="5"/>
        <v>1.575</v>
      </c>
      <c r="G167" s="26">
        <v>9.0749999999999993</v>
      </c>
      <c r="H167" s="36" t="s">
        <v>293</v>
      </c>
      <c r="I167" s="14" t="s">
        <v>315</v>
      </c>
    </row>
    <row r="168" spans="2:9" x14ac:dyDescent="0.25">
      <c r="B168" s="42" t="s">
        <v>399</v>
      </c>
      <c r="C168" s="45" t="s">
        <v>274</v>
      </c>
      <c r="D168" s="61" t="s">
        <v>10</v>
      </c>
      <c r="E168" s="71">
        <f t="shared" si="4"/>
        <v>1.3223140495867769</v>
      </c>
      <c r="F168" s="71">
        <f t="shared" si="5"/>
        <v>0.27768595041322314</v>
      </c>
      <c r="G168" s="26">
        <v>1.6</v>
      </c>
      <c r="H168" s="36" t="s">
        <v>300</v>
      </c>
      <c r="I168" s="14" t="s">
        <v>320</v>
      </c>
    </row>
    <row r="169" spans="2:9" x14ac:dyDescent="0.25">
      <c r="B169" s="42" t="s">
        <v>400</v>
      </c>
      <c r="C169" s="45" t="s">
        <v>246</v>
      </c>
      <c r="D169" s="34" t="s">
        <v>11</v>
      </c>
      <c r="E169" s="71">
        <f t="shared" si="4"/>
        <v>1.66</v>
      </c>
      <c r="F169" s="71">
        <f t="shared" si="5"/>
        <v>0.34859999999999997</v>
      </c>
      <c r="G169" s="26">
        <v>2.0085999999999999</v>
      </c>
      <c r="H169" s="2" t="s">
        <v>28</v>
      </c>
      <c r="I169" s="40" t="s">
        <v>44</v>
      </c>
    </row>
    <row r="170" spans="2:9" x14ac:dyDescent="0.25">
      <c r="B170" s="42" t="s">
        <v>401</v>
      </c>
      <c r="C170" s="45" t="s">
        <v>275</v>
      </c>
      <c r="D170" s="62" t="s">
        <v>10</v>
      </c>
      <c r="E170" s="71">
        <f t="shared" si="4"/>
        <v>1.5702479338842974</v>
      </c>
      <c r="F170" s="71">
        <f t="shared" si="5"/>
        <v>0.32975206611570246</v>
      </c>
      <c r="G170" s="26">
        <v>1.9</v>
      </c>
      <c r="H170" s="36" t="s">
        <v>283</v>
      </c>
      <c r="I170" s="13" t="s">
        <v>305</v>
      </c>
    </row>
    <row r="171" spans="2:9" x14ac:dyDescent="0.25">
      <c r="B171" s="42" t="s">
        <v>402</v>
      </c>
      <c r="C171" s="45" t="s">
        <v>276</v>
      </c>
      <c r="D171" s="62" t="s">
        <v>11</v>
      </c>
      <c r="E171" s="71">
        <f t="shared" si="4"/>
        <v>12</v>
      </c>
      <c r="F171" s="71">
        <f t="shared" si="5"/>
        <v>2.52</v>
      </c>
      <c r="G171" s="26">
        <v>14.52</v>
      </c>
      <c r="H171" s="36" t="s">
        <v>17</v>
      </c>
      <c r="I171" s="13" t="s">
        <v>48</v>
      </c>
    </row>
    <row r="172" spans="2:9" x14ac:dyDescent="0.25">
      <c r="B172" s="42" t="s">
        <v>403</v>
      </c>
      <c r="C172" s="45" t="s">
        <v>239</v>
      </c>
      <c r="D172" s="61" t="s">
        <v>11</v>
      </c>
      <c r="E172" s="71">
        <f>G172/1.04</f>
        <v>53.02</v>
      </c>
      <c r="F172" s="71">
        <f>E172*0.04</f>
        <v>2.1208</v>
      </c>
      <c r="G172" s="26">
        <v>55.140800000000006</v>
      </c>
      <c r="H172" s="2" t="s">
        <v>279</v>
      </c>
      <c r="I172" s="14" t="s">
        <v>301</v>
      </c>
    </row>
    <row r="173" spans="2:9" x14ac:dyDescent="0.25">
      <c r="B173" s="42" t="s">
        <v>404</v>
      </c>
      <c r="C173" s="45" t="s">
        <v>246</v>
      </c>
      <c r="D173" s="33" t="s">
        <v>11</v>
      </c>
      <c r="E173" s="71">
        <f t="shared" si="4"/>
        <v>8.9600000000000009</v>
      </c>
      <c r="F173" s="71">
        <f t="shared" si="5"/>
        <v>1.8816000000000002</v>
      </c>
      <c r="G173" s="26">
        <v>10.841600000000001</v>
      </c>
      <c r="H173" s="2" t="s">
        <v>28</v>
      </c>
      <c r="I173" s="13" t="s">
        <v>44</v>
      </c>
    </row>
    <row r="174" spans="2:9" x14ac:dyDescent="0.25">
      <c r="B174" s="42" t="s">
        <v>405</v>
      </c>
      <c r="C174" s="45" t="s">
        <v>277</v>
      </c>
      <c r="D174" s="61" t="s">
        <v>10</v>
      </c>
      <c r="E174" s="71">
        <f t="shared" si="4"/>
        <v>1.0743801652892562</v>
      </c>
      <c r="F174" s="71">
        <f t="shared" si="5"/>
        <v>0.22561983471074379</v>
      </c>
      <c r="G174" s="26">
        <v>1.3</v>
      </c>
      <c r="H174" s="27" t="s">
        <v>283</v>
      </c>
      <c r="I174" s="40" t="s">
        <v>305</v>
      </c>
    </row>
    <row r="175" spans="2:9" x14ac:dyDescent="0.25">
      <c r="B175" s="42" t="s">
        <v>406</v>
      </c>
      <c r="C175" s="45" t="s">
        <v>278</v>
      </c>
      <c r="D175" s="61" t="s">
        <v>10</v>
      </c>
      <c r="E175" s="71">
        <f t="shared" si="4"/>
        <v>2.3140495867768593</v>
      </c>
      <c r="F175" s="71">
        <f t="shared" si="5"/>
        <v>0.48595041322314042</v>
      </c>
      <c r="G175" s="26">
        <v>2.8</v>
      </c>
      <c r="H175" s="2" t="s">
        <v>283</v>
      </c>
      <c r="I175" s="40" t="s">
        <v>305</v>
      </c>
    </row>
    <row r="176" spans="2:9" x14ac:dyDescent="0.25">
      <c r="B176" s="42" t="s">
        <v>407</v>
      </c>
      <c r="C176" s="45" t="s">
        <v>8</v>
      </c>
      <c r="D176" s="61" t="s">
        <v>10</v>
      </c>
      <c r="E176" s="71">
        <f>G176/1.1</f>
        <v>45.9</v>
      </c>
      <c r="F176" s="71">
        <f>E176*0.1</f>
        <v>4.59</v>
      </c>
      <c r="G176" s="26">
        <v>50.49</v>
      </c>
      <c r="H176" s="2" t="s">
        <v>25</v>
      </c>
      <c r="I176" s="14" t="s">
        <v>40</v>
      </c>
    </row>
    <row r="177" spans="2:9" x14ac:dyDescent="0.25">
      <c r="B177" s="42" t="s">
        <v>408</v>
      </c>
      <c r="C177" s="45" t="s">
        <v>246</v>
      </c>
      <c r="D177" s="61" t="s">
        <v>11</v>
      </c>
      <c r="E177" s="71">
        <f t="shared" si="4"/>
        <v>4.53</v>
      </c>
      <c r="F177" s="71">
        <f t="shared" si="5"/>
        <v>0.95130000000000003</v>
      </c>
      <c r="G177" s="26">
        <v>5.4813000000000001</v>
      </c>
      <c r="H177" s="41" t="s">
        <v>28</v>
      </c>
      <c r="I177" s="14" t="s">
        <v>44</v>
      </c>
    </row>
    <row r="178" spans="2:9" x14ac:dyDescent="0.25">
      <c r="B178" s="42" t="s">
        <v>409</v>
      </c>
      <c r="C178" s="45" t="s">
        <v>241</v>
      </c>
      <c r="D178" s="61" t="s">
        <v>10</v>
      </c>
      <c r="E178" s="71">
        <f t="shared" si="4"/>
        <v>7.1322314049586781</v>
      </c>
      <c r="F178" s="71">
        <f t="shared" si="5"/>
        <v>1.4977685950413224</v>
      </c>
      <c r="G178" s="26">
        <v>8.6300000000000008</v>
      </c>
      <c r="H178" s="36" t="s">
        <v>281</v>
      </c>
      <c r="I178" s="14" t="s">
        <v>303</v>
      </c>
    </row>
    <row r="179" spans="2:9" x14ac:dyDescent="0.25">
      <c r="B179" s="51"/>
      <c r="C179" s="45"/>
      <c r="D179" s="33"/>
      <c r="E179" s="73"/>
      <c r="F179" s="73"/>
      <c r="G179" s="73"/>
      <c r="H179" s="2"/>
      <c r="I179" s="40"/>
    </row>
    <row r="180" spans="2:9" x14ac:dyDescent="0.25">
      <c r="B180" s="51"/>
      <c r="C180" s="45"/>
      <c r="D180" s="61"/>
      <c r="E180" s="61"/>
      <c r="F180" s="61"/>
      <c r="G180" s="26"/>
      <c r="H180" s="36"/>
      <c r="I180" s="14"/>
    </row>
    <row r="181" spans="2:9" x14ac:dyDescent="0.25">
      <c r="B181" s="51"/>
      <c r="C181" s="45"/>
      <c r="D181" s="62"/>
      <c r="E181" s="62"/>
      <c r="F181" s="62"/>
      <c r="G181" s="26"/>
      <c r="H181" s="36"/>
      <c r="I181" s="13"/>
    </row>
    <row r="182" spans="2:9" x14ac:dyDescent="0.25">
      <c r="B182" s="51"/>
      <c r="C182" s="63"/>
      <c r="D182" s="61"/>
      <c r="E182" s="61"/>
      <c r="F182" s="61"/>
      <c r="G182" s="26"/>
      <c r="H182" s="2"/>
      <c r="I182" s="14"/>
    </row>
    <row r="183" spans="2:9" x14ac:dyDescent="0.25">
      <c r="B183" s="51"/>
      <c r="C183" s="63"/>
      <c r="D183" s="61"/>
      <c r="E183" s="61"/>
      <c r="F183" s="61"/>
      <c r="G183" s="26"/>
      <c r="H183" s="41"/>
      <c r="I183" s="40"/>
    </row>
    <row r="184" spans="2:9" x14ac:dyDescent="0.25">
      <c r="B184" s="51"/>
      <c r="C184" s="63"/>
      <c r="D184" s="61"/>
      <c r="E184" s="61"/>
      <c r="F184" s="61"/>
      <c r="G184" s="26"/>
      <c r="H184" s="41"/>
      <c r="I184" s="40"/>
    </row>
    <row r="185" spans="2:9" x14ac:dyDescent="0.25">
      <c r="B185" s="51"/>
      <c r="C185" s="63"/>
      <c r="D185" s="61"/>
      <c r="E185" s="61"/>
      <c r="F185" s="61"/>
      <c r="G185" s="26"/>
      <c r="H185" s="41"/>
      <c r="I185" s="14"/>
    </row>
    <row r="186" spans="2:9" x14ac:dyDescent="0.25">
      <c r="B186" s="51"/>
      <c r="C186" s="63"/>
      <c r="D186" s="34"/>
      <c r="E186" s="34"/>
      <c r="F186" s="34"/>
      <c r="G186" s="26"/>
      <c r="H186" s="36"/>
      <c r="I186" s="13"/>
    </row>
    <row r="187" spans="2:9" x14ac:dyDescent="0.25">
      <c r="B187" s="51"/>
      <c r="C187" s="63"/>
      <c r="D187" s="61"/>
      <c r="E187" s="61"/>
      <c r="F187" s="61"/>
      <c r="G187" s="26"/>
      <c r="H187" s="2"/>
      <c r="I187" s="40"/>
    </row>
    <row r="188" spans="2:9" x14ac:dyDescent="0.25">
      <c r="B188" s="51"/>
      <c r="C188" s="63"/>
      <c r="D188" s="28"/>
      <c r="E188" s="28"/>
      <c r="F188" s="28"/>
      <c r="G188" s="26"/>
      <c r="H188" s="2"/>
      <c r="I188" s="40"/>
    </row>
    <row r="189" spans="2:9" x14ac:dyDescent="0.25">
      <c r="B189" s="51"/>
      <c r="C189" s="63"/>
      <c r="D189" s="34"/>
      <c r="E189" s="34"/>
      <c r="F189" s="34"/>
      <c r="G189" s="26"/>
      <c r="H189" s="2"/>
      <c r="I189" s="14"/>
    </row>
    <row r="190" spans="2:9" x14ac:dyDescent="0.25">
      <c r="B190" s="51"/>
      <c r="C190" s="63"/>
      <c r="D190" s="34"/>
      <c r="E190" s="34"/>
      <c r="F190" s="34"/>
      <c r="G190" s="26"/>
      <c r="H190" s="41"/>
      <c r="I190" s="14"/>
    </row>
    <row r="191" spans="2:9" x14ac:dyDescent="0.25">
      <c r="B191" s="51"/>
      <c r="C191" s="63"/>
      <c r="D191" s="34"/>
      <c r="E191" s="34"/>
      <c r="F191" s="34"/>
      <c r="G191" s="26"/>
      <c r="H191" s="41"/>
      <c r="I191" s="14"/>
    </row>
    <row r="192" spans="2:9" x14ac:dyDescent="0.25">
      <c r="B192" s="51"/>
      <c r="C192" s="63"/>
      <c r="D192" s="34"/>
      <c r="E192" s="34"/>
      <c r="F192" s="34"/>
      <c r="G192" s="26"/>
      <c r="H192" s="41"/>
      <c r="I192" s="14"/>
    </row>
    <row r="193" spans="2:9" x14ac:dyDescent="0.25">
      <c r="B193" s="51"/>
      <c r="C193" s="63"/>
      <c r="D193" s="61"/>
      <c r="E193" s="61"/>
      <c r="F193" s="61"/>
      <c r="G193" s="26"/>
      <c r="H193" s="36"/>
      <c r="I193" s="14"/>
    </row>
    <row r="194" spans="2:9" x14ac:dyDescent="0.25">
      <c r="B194" s="51"/>
      <c r="C194" s="63"/>
      <c r="D194" s="61"/>
      <c r="E194" s="61"/>
      <c r="F194" s="61"/>
      <c r="G194" s="26"/>
      <c r="H194" s="41"/>
      <c r="I194" s="40"/>
    </row>
    <row r="195" spans="2:9" x14ac:dyDescent="0.25">
      <c r="B195" s="51"/>
      <c r="C195" s="63"/>
      <c r="D195" s="34"/>
      <c r="E195" s="34"/>
      <c r="F195" s="34"/>
      <c r="G195" s="26"/>
      <c r="H195" s="41"/>
      <c r="I195" s="40"/>
    </row>
    <row r="196" spans="2:9" x14ac:dyDescent="0.25">
      <c r="B196" s="51"/>
      <c r="C196" s="63"/>
      <c r="D196" s="61"/>
      <c r="E196" s="61"/>
      <c r="F196" s="61"/>
      <c r="G196" s="26"/>
      <c r="H196" s="41"/>
      <c r="I196" s="14"/>
    </row>
    <row r="197" spans="2:9" x14ac:dyDescent="0.25">
      <c r="B197" s="51"/>
      <c r="C197" s="63"/>
      <c r="D197" s="30"/>
      <c r="E197" s="30"/>
      <c r="F197" s="30"/>
      <c r="G197" s="26"/>
      <c r="H197" s="2"/>
      <c r="I197" s="40"/>
    </row>
    <row r="198" spans="2:9" x14ac:dyDescent="0.25">
      <c r="B198" s="51"/>
      <c r="C198" s="63"/>
      <c r="D198" s="34"/>
      <c r="E198" s="34"/>
      <c r="F198" s="34"/>
      <c r="G198" s="26"/>
      <c r="H198" s="2"/>
      <c r="I198" s="40"/>
    </row>
    <row r="199" spans="2:9" x14ac:dyDescent="0.25">
      <c r="B199" s="51"/>
      <c r="C199" s="63"/>
      <c r="D199" s="34"/>
      <c r="E199" s="34"/>
      <c r="F199" s="34"/>
      <c r="G199" s="26"/>
      <c r="H199" s="41"/>
      <c r="I199" s="40"/>
    </row>
    <row r="200" spans="2:9" x14ac:dyDescent="0.25">
      <c r="B200" s="51"/>
      <c r="C200" s="63"/>
      <c r="D200" s="61"/>
      <c r="E200" s="61"/>
      <c r="F200" s="61"/>
      <c r="G200" s="26"/>
      <c r="H200" s="41"/>
      <c r="I200" s="14"/>
    </row>
    <row r="201" spans="2:9" x14ac:dyDescent="0.25">
      <c r="B201" s="51"/>
      <c r="C201" s="63"/>
      <c r="D201" s="62"/>
      <c r="E201" s="62"/>
      <c r="F201" s="62"/>
      <c r="G201" s="26"/>
      <c r="H201" s="2"/>
      <c r="I201" s="40"/>
    </row>
    <row r="202" spans="2:9" x14ac:dyDescent="0.25">
      <c r="B202" s="51"/>
      <c r="C202" s="63"/>
      <c r="D202" s="61"/>
      <c r="E202" s="61"/>
      <c r="F202" s="61"/>
      <c r="G202" s="26"/>
      <c r="H202" s="36"/>
      <c r="I202" s="40"/>
    </row>
    <row r="203" spans="2:9" x14ac:dyDescent="0.25">
      <c r="B203" s="51"/>
      <c r="C203" s="63"/>
      <c r="D203" s="61"/>
      <c r="E203" s="61"/>
      <c r="F203" s="61"/>
      <c r="G203" s="26"/>
      <c r="H203" s="32"/>
      <c r="I203" s="14"/>
    </row>
    <row r="204" spans="2:9" x14ac:dyDescent="0.25">
      <c r="B204" s="51"/>
      <c r="C204" s="63"/>
      <c r="D204" s="61"/>
      <c r="E204" s="61"/>
      <c r="F204" s="61"/>
      <c r="G204" s="26"/>
      <c r="H204" s="2"/>
      <c r="I204" s="40"/>
    </row>
    <row r="205" spans="2:9" x14ac:dyDescent="0.25">
      <c r="B205" s="51"/>
      <c r="C205" s="63"/>
      <c r="D205" s="34"/>
      <c r="E205" s="34"/>
      <c r="F205" s="34"/>
      <c r="G205" s="26"/>
      <c r="H205" s="2"/>
      <c r="I205" s="40"/>
    </row>
    <row r="206" spans="2:9" x14ac:dyDescent="0.25">
      <c r="B206" s="51"/>
      <c r="C206" s="63"/>
      <c r="D206" s="61"/>
      <c r="E206" s="61"/>
      <c r="F206" s="61"/>
      <c r="G206" s="26"/>
      <c r="H206" s="27"/>
      <c r="I206" s="14"/>
    </row>
    <row r="207" spans="2:9" x14ac:dyDescent="0.25">
      <c r="B207" s="51"/>
      <c r="C207" s="63"/>
      <c r="D207" s="61"/>
      <c r="E207" s="61"/>
      <c r="F207" s="61"/>
      <c r="G207" s="26"/>
      <c r="H207" s="38"/>
      <c r="I207" s="13"/>
    </row>
    <row r="208" spans="2:9" x14ac:dyDescent="0.25">
      <c r="B208" s="51"/>
      <c r="C208" s="63"/>
      <c r="D208" s="61"/>
      <c r="E208" s="61"/>
      <c r="F208" s="61"/>
      <c r="G208" s="26"/>
      <c r="H208" s="36"/>
      <c r="I208" s="13"/>
    </row>
    <row r="209" spans="2:9" x14ac:dyDescent="0.25">
      <c r="B209" s="51"/>
      <c r="C209" s="63"/>
      <c r="D209" s="61"/>
      <c r="E209" s="61"/>
      <c r="F209" s="61"/>
      <c r="G209" s="26"/>
      <c r="H209" s="2"/>
      <c r="I209" s="40"/>
    </row>
    <row r="210" spans="2:9" x14ac:dyDescent="0.25">
      <c r="B210" s="51"/>
      <c r="C210" s="63"/>
      <c r="D210" s="61"/>
      <c r="E210" s="61"/>
      <c r="F210" s="61"/>
      <c r="G210" s="26"/>
      <c r="H210" s="2"/>
      <c r="I210" s="14"/>
    </row>
    <row r="211" spans="2:9" x14ac:dyDescent="0.25">
      <c r="B211" s="51"/>
      <c r="C211" s="63"/>
      <c r="D211" s="32"/>
      <c r="E211" s="32"/>
      <c r="F211" s="32"/>
      <c r="G211" s="26"/>
      <c r="H211" s="41"/>
      <c r="I211" s="40"/>
    </row>
    <row r="212" spans="2:9" x14ac:dyDescent="0.25">
      <c r="B212" s="51"/>
      <c r="C212" s="63"/>
      <c r="D212" s="61"/>
      <c r="E212" s="61"/>
      <c r="F212" s="61"/>
      <c r="G212" s="26"/>
      <c r="H212" s="36"/>
      <c r="I212" s="14"/>
    </row>
    <row r="213" spans="2:9" x14ac:dyDescent="0.25">
      <c r="B213" s="51"/>
      <c r="C213" s="64"/>
      <c r="D213" s="34"/>
      <c r="E213" s="34"/>
      <c r="F213" s="34"/>
      <c r="G213" s="65"/>
      <c r="H213" s="41"/>
      <c r="I213" s="11"/>
    </row>
    <row r="214" spans="2:9" x14ac:dyDescent="0.25">
      <c r="B214" s="51"/>
      <c r="C214" s="64"/>
      <c r="D214" s="32"/>
      <c r="E214" s="32"/>
      <c r="F214" s="32"/>
      <c r="G214" s="65"/>
      <c r="H214" s="41"/>
      <c r="I214" s="10"/>
    </row>
    <row r="215" spans="2:9" x14ac:dyDescent="0.25">
      <c r="B215" s="51"/>
      <c r="C215" s="64"/>
      <c r="D215" s="61"/>
      <c r="E215" s="61"/>
      <c r="F215" s="61"/>
      <c r="G215" s="65"/>
      <c r="H215" s="41"/>
      <c r="I215" s="40"/>
    </row>
    <row r="216" spans="2:9" x14ac:dyDescent="0.25">
      <c r="B216" s="51"/>
      <c r="C216" s="66"/>
      <c r="D216" s="34"/>
      <c r="E216" s="34"/>
      <c r="F216" s="34"/>
      <c r="G216" s="67"/>
      <c r="H216" s="41"/>
      <c r="I216" s="10"/>
    </row>
    <row r="217" spans="2:9" x14ac:dyDescent="0.25">
      <c r="B217" s="51"/>
      <c r="C217" s="64"/>
      <c r="D217" s="28"/>
      <c r="E217" s="28"/>
      <c r="F217" s="28"/>
      <c r="G217" s="65"/>
      <c r="H217" s="41"/>
      <c r="I217" s="11"/>
    </row>
    <row r="218" spans="2:9" x14ac:dyDescent="0.25">
      <c r="B218" s="51"/>
      <c r="C218" s="64"/>
      <c r="D218" s="62"/>
      <c r="E218" s="62"/>
      <c r="F218" s="62"/>
      <c r="G218" s="65"/>
      <c r="H218" s="41"/>
      <c r="I218" s="18"/>
    </row>
    <row r="219" spans="2:9" x14ac:dyDescent="0.25">
      <c r="B219" s="51"/>
      <c r="C219" s="64"/>
      <c r="D219" s="61"/>
      <c r="E219" s="61"/>
      <c r="F219" s="61"/>
      <c r="G219" s="65"/>
      <c r="H219" s="41"/>
      <c r="I219" s="14"/>
    </row>
    <row r="220" spans="2:9" x14ac:dyDescent="0.25">
      <c r="B220" s="51"/>
      <c r="C220" s="68"/>
      <c r="D220" s="28"/>
      <c r="E220" s="28"/>
      <c r="F220" s="28"/>
      <c r="G220" s="69"/>
      <c r="H220" s="41"/>
      <c r="I220" s="10"/>
    </row>
    <row r="221" spans="2:9" x14ac:dyDescent="0.25">
      <c r="B221" s="51"/>
      <c r="C221" s="68"/>
      <c r="D221" s="61"/>
      <c r="E221" s="61"/>
      <c r="F221" s="61"/>
      <c r="G221" s="69"/>
      <c r="H221" s="41"/>
      <c r="I221" s="14"/>
    </row>
    <row r="222" spans="2:9" x14ac:dyDescent="0.25">
      <c r="B222" s="51"/>
      <c r="C222" s="68"/>
      <c r="D222" s="31"/>
      <c r="E222" s="31"/>
      <c r="F222" s="31"/>
      <c r="G222" s="69"/>
      <c r="H222" s="41"/>
      <c r="I222" s="11"/>
    </row>
    <row r="223" spans="2:9" x14ac:dyDescent="0.25">
      <c r="B223" s="51"/>
      <c r="C223" s="68"/>
      <c r="D223" s="34"/>
      <c r="E223" s="34"/>
      <c r="F223" s="34"/>
      <c r="G223" s="69"/>
      <c r="H223" s="41"/>
      <c r="I223" s="10"/>
    </row>
    <row r="224" spans="2:9" x14ac:dyDescent="0.25">
      <c r="B224" s="51"/>
      <c r="C224" s="68"/>
      <c r="D224" s="61"/>
      <c r="E224" s="61"/>
      <c r="F224" s="61"/>
      <c r="G224" s="69"/>
      <c r="H224" s="41"/>
      <c r="I224" s="10"/>
    </row>
    <row r="225" spans="2:9" x14ac:dyDescent="0.25">
      <c r="B225" s="51"/>
      <c r="C225" s="68"/>
      <c r="D225" s="61"/>
      <c r="E225" s="61"/>
      <c r="F225" s="61"/>
      <c r="G225" s="69"/>
      <c r="H225" s="41"/>
      <c r="I225" s="40"/>
    </row>
    <row r="226" spans="2:9" x14ac:dyDescent="0.25">
      <c r="B226" s="51"/>
      <c r="C226" s="64"/>
      <c r="D226" s="61"/>
      <c r="E226" s="61"/>
      <c r="F226" s="61"/>
      <c r="G226" s="70"/>
      <c r="H226" s="41"/>
      <c r="I226" s="14"/>
    </row>
    <row r="227" spans="2:9" x14ac:dyDescent="0.25">
      <c r="B227" s="51"/>
      <c r="C227" s="66"/>
      <c r="D227" s="32"/>
      <c r="E227" s="32"/>
      <c r="F227" s="32"/>
      <c r="G227" s="65"/>
      <c r="H227" s="41"/>
      <c r="I227" s="10"/>
    </row>
    <row r="228" spans="2:9" x14ac:dyDescent="0.25">
      <c r="B228" s="51"/>
      <c r="C228" s="64"/>
      <c r="D228" s="34"/>
      <c r="E228" s="34"/>
      <c r="F228" s="34"/>
      <c r="G228" s="65"/>
      <c r="H228" s="41"/>
      <c r="I228" s="11"/>
    </row>
    <row r="229" spans="2:9" x14ac:dyDescent="0.25">
      <c r="B229" s="51"/>
      <c r="C229" s="64"/>
      <c r="D229" s="29"/>
      <c r="E229" s="29"/>
      <c r="F229" s="29"/>
      <c r="G229" s="65"/>
      <c r="H229" s="41"/>
      <c r="I229" s="11"/>
    </row>
    <row r="230" spans="2:9" x14ac:dyDescent="0.25">
      <c r="B230" s="22"/>
      <c r="C230" s="11"/>
      <c r="G230" s="15"/>
      <c r="I230" s="11"/>
    </row>
    <row r="231" spans="2:9" x14ac:dyDescent="0.25">
      <c r="B231" s="22"/>
      <c r="C231" s="11"/>
      <c r="G231" s="15"/>
      <c r="I231" s="11"/>
    </row>
    <row r="232" spans="2:9" x14ac:dyDescent="0.25">
      <c r="B232" s="22"/>
      <c r="C232" s="11"/>
      <c r="G232" s="15"/>
      <c r="I232" s="11"/>
    </row>
    <row r="233" spans="2:9" x14ac:dyDescent="0.25">
      <c r="B233" s="22"/>
      <c r="C233" s="11"/>
      <c r="G233" s="15"/>
      <c r="I233" s="11"/>
    </row>
    <row r="234" spans="2:9" x14ac:dyDescent="0.25">
      <c r="B234" s="22"/>
      <c r="C234" s="16"/>
      <c r="G234" s="15"/>
      <c r="I234" s="11"/>
    </row>
    <row r="235" spans="2:9" x14ac:dyDescent="0.25">
      <c r="B235" s="22"/>
      <c r="C235" s="11"/>
      <c r="G235" s="15"/>
      <c r="I235" s="11"/>
    </row>
    <row r="236" spans="2:9" x14ac:dyDescent="0.25">
      <c r="B236" s="22"/>
      <c r="C236" s="11"/>
      <c r="G236" s="15"/>
      <c r="I236" s="11"/>
    </row>
    <row r="237" spans="2:9" x14ac:dyDescent="0.25">
      <c r="B237" s="22"/>
      <c r="C237" s="11"/>
      <c r="G237" s="15"/>
      <c r="I237" s="11"/>
    </row>
    <row r="238" spans="2:9" x14ac:dyDescent="0.25">
      <c r="B238" s="22"/>
      <c r="C238" s="16"/>
      <c r="G238" s="15"/>
      <c r="I238" s="11"/>
    </row>
    <row r="239" spans="2:9" x14ac:dyDescent="0.25">
      <c r="B239" s="22"/>
      <c r="C239" s="11"/>
      <c r="G239" s="15"/>
      <c r="I239" s="11"/>
    </row>
    <row r="240" spans="2:9" x14ac:dyDescent="0.25">
      <c r="B240" s="22"/>
      <c r="C240" s="11"/>
      <c r="G240" s="15"/>
      <c r="I240"/>
    </row>
    <row r="241" spans="2:9" x14ac:dyDescent="0.25">
      <c r="B241" s="22"/>
      <c r="C241" s="11"/>
      <c r="G241" s="15"/>
      <c r="I241" s="11"/>
    </row>
    <row r="242" spans="2:9" x14ac:dyDescent="0.25">
      <c r="B242" s="22"/>
      <c r="C242" s="11"/>
      <c r="G242" s="15"/>
      <c r="I242" s="11"/>
    </row>
    <row r="243" spans="2:9" x14ac:dyDescent="0.25">
      <c r="B243" s="22"/>
      <c r="C243" s="11"/>
      <c r="G243" s="15"/>
      <c r="I243" s="11"/>
    </row>
    <row r="244" spans="2:9" x14ac:dyDescent="0.25">
      <c r="B244" s="22"/>
      <c r="C244" s="11"/>
      <c r="G244" s="15"/>
      <c r="I244" s="11"/>
    </row>
    <row r="245" spans="2:9" x14ac:dyDescent="0.25">
      <c r="B245" s="22"/>
      <c r="C245" s="11"/>
      <c r="G245" s="15"/>
      <c r="I245" s="11"/>
    </row>
    <row r="246" spans="2:9" x14ac:dyDescent="0.25">
      <c r="B246" s="22"/>
      <c r="C246" s="11"/>
      <c r="G246" s="15"/>
      <c r="I246" s="11"/>
    </row>
    <row r="247" spans="2:9" x14ac:dyDescent="0.25">
      <c r="B247" s="22"/>
      <c r="C247" s="11"/>
      <c r="G247" s="15"/>
      <c r="I247" s="11"/>
    </row>
    <row r="248" spans="2:9" x14ac:dyDescent="0.25">
      <c r="B248" s="22"/>
      <c r="C248" s="11"/>
      <c r="G248" s="15"/>
      <c r="I248" s="11"/>
    </row>
    <row r="249" spans="2:9" x14ac:dyDescent="0.25">
      <c r="B249" s="22"/>
      <c r="C249" s="11"/>
      <c r="G249" s="15"/>
      <c r="I249" s="11"/>
    </row>
    <row r="250" spans="2:9" x14ac:dyDescent="0.25">
      <c r="B250" s="22"/>
      <c r="C250" s="16"/>
      <c r="G250" s="17"/>
      <c r="I250" s="11"/>
    </row>
    <row r="251" spans="2:9" x14ac:dyDescent="0.25">
      <c r="B251" s="22"/>
      <c r="C251" s="11"/>
      <c r="G251" s="15"/>
      <c r="I251" s="11"/>
    </row>
    <row r="252" spans="2:9" x14ac:dyDescent="0.25">
      <c r="B252" s="22"/>
      <c r="C252" s="11"/>
      <c r="G252" s="17"/>
      <c r="I252" s="11"/>
    </row>
    <row r="253" spans="2:9" x14ac:dyDescent="0.25">
      <c r="B253" s="22"/>
      <c r="C253" s="11"/>
      <c r="G253" s="15"/>
      <c r="I253" s="11"/>
    </row>
    <row r="254" spans="2:9" x14ac:dyDescent="0.25">
      <c r="B254" s="22"/>
      <c r="C254" s="11"/>
      <c r="G254" s="15"/>
      <c r="I254" s="11"/>
    </row>
    <row r="255" spans="2:9" x14ac:dyDescent="0.25">
      <c r="B255" s="22"/>
      <c r="C255" s="11"/>
      <c r="G255" s="15"/>
      <c r="I255" s="11"/>
    </row>
    <row r="256" spans="2:9" x14ac:dyDescent="0.25">
      <c r="B256" s="22"/>
      <c r="C256" s="11"/>
      <c r="G256" s="15"/>
      <c r="I256" s="11"/>
    </row>
    <row r="257" spans="2:9" x14ac:dyDescent="0.25">
      <c r="B257" s="22"/>
      <c r="C257" s="11"/>
      <c r="G257" s="15"/>
      <c r="I257" s="11"/>
    </row>
    <row r="258" spans="2:9" x14ac:dyDescent="0.25">
      <c r="B258" s="22"/>
      <c r="C258" s="11"/>
      <c r="G258" s="15"/>
      <c r="I258" s="11"/>
    </row>
    <row r="259" spans="2:9" x14ac:dyDescent="0.25">
      <c r="B259" s="22"/>
      <c r="C259" s="11"/>
      <c r="G259" s="15"/>
      <c r="I259" s="11"/>
    </row>
    <row r="260" spans="2:9" x14ac:dyDescent="0.25">
      <c r="B260" s="22"/>
      <c r="C260" s="11"/>
      <c r="G260" s="15"/>
      <c r="I260" s="11"/>
    </row>
    <row r="261" spans="2:9" x14ac:dyDescent="0.25">
      <c r="B261" s="22"/>
      <c r="C261" s="11"/>
      <c r="G261" s="15"/>
      <c r="I261" s="11"/>
    </row>
    <row r="262" spans="2:9" x14ac:dyDescent="0.25">
      <c r="B262" s="22"/>
      <c r="C262" s="11"/>
      <c r="G262" s="15"/>
      <c r="I262" s="11"/>
    </row>
    <row r="263" spans="2:9" x14ac:dyDescent="0.25">
      <c r="B263" s="22"/>
      <c r="C263" s="11"/>
      <c r="G263" s="15"/>
      <c r="I263" s="11"/>
    </row>
    <row r="264" spans="2:9" x14ac:dyDescent="0.25">
      <c r="B264" s="22"/>
      <c r="C264" s="11"/>
      <c r="G264" s="15"/>
      <c r="I264" s="11"/>
    </row>
    <row r="265" spans="2:9" x14ac:dyDescent="0.25">
      <c r="B265" s="22"/>
      <c r="C265" s="11"/>
      <c r="G265" s="15"/>
      <c r="I265" s="11"/>
    </row>
    <row r="266" spans="2:9" x14ac:dyDescent="0.25">
      <c r="B266" s="22"/>
      <c r="C266" s="11"/>
      <c r="G266" s="15"/>
      <c r="I266" s="11"/>
    </row>
    <row r="267" spans="2:9" x14ac:dyDescent="0.25">
      <c r="B267" s="22"/>
      <c r="C267" s="11"/>
      <c r="G267" s="15"/>
      <c r="I267" s="11"/>
    </row>
    <row r="268" spans="2:9" x14ac:dyDescent="0.25">
      <c r="B268" s="22"/>
      <c r="C268" s="11"/>
      <c r="G268" s="15"/>
      <c r="I268" s="11"/>
    </row>
    <row r="269" spans="2:9" x14ac:dyDescent="0.25">
      <c r="B269" s="22"/>
      <c r="C269" s="11"/>
      <c r="G269" s="15"/>
      <c r="I269" s="11"/>
    </row>
    <row r="270" spans="2:9" x14ac:dyDescent="0.25">
      <c r="B270" s="22"/>
      <c r="C270" s="11"/>
      <c r="G270" s="15"/>
      <c r="I270" s="11"/>
    </row>
    <row r="271" spans="2:9" x14ac:dyDescent="0.25">
      <c r="B271" s="22"/>
      <c r="C271" s="11"/>
      <c r="G271" s="15"/>
      <c r="I271" s="11"/>
    </row>
    <row r="272" spans="2:9" x14ac:dyDescent="0.25">
      <c r="B272" s="22"/>
      <c r="C272" s="11"/>
      <c r="G272" s="15"/>
      <c r="I272" s="11"/>
    </row>
    <row r="273" spans="2:9" x14ac:dyDescent="0.25">
      <c r="B273" s="22"/>
      <c r="C273" s="11"/>
      <c r="G273" s="15"/>
      <c r="I273" s="11"/>
    </row>
    <row r="274" spans="2:9" x14ac:dyDescent="0.25">
      <c r="B274" s="22"/>
      <c r="C274" s="11"/>
      <c r="G274" s="15"/>
      <c r="I274" s="11"/>
    </row>
    <row r="275" spans="2:9" x14ac:dyDescent="0.25">
      <c r="B275" s="22"/>
      <c r="C275" s="11"/>
      <c r="G275" s="15"/>
      <c r="I275" s="11"/>
    </row>
    <row r="276" spans="2:9" x14ac:dyDescent="0.25">
      <c r="B276" s="22"/>
      <c r="C276" s="11"/>
      <c r="G276" s="15"/>
      <c r="I276" s="11"/>
    </row>
    <row r="277" spans="2:9" x14ac:dyDescent="0.25">
      <c r="B277" s="22"/>
      <c r="C277" s="11"/>
      <c r="G277" s="15"/>
      <c r="I277" s="11"/>
    </row>
    <row r="278" spans="2:9" x14ac:dyDescent="0.25">
      <c r="B278" s="22"/>
      <c r="C278" s="11"/>
      <c r="G278" s="15"/>
      <c r="I278" s="11"/>
    </row>
    <row r="279" spans="2:9" x14ac:dyDescent="0.25">
      <c r="B279" s="22"/>
      <c r="C279" s="11"/>
      <c r="G279" s="15"/>
      <c r="I279" s="11"/>
    </row>
    <row r="280" spans="2:9" x14ac:dyDescent="0.25">
      <c r="B280" s="22"/>
      <c r="C280" s="11"/>
      <c r="G280" s="17"/>
      <c r="I280" s="11"/>
    </row>
    <row r="281" spans="2:9" x14ac:dyDescent="0.25">
      <c r="B281" s="22"/>
      <c r="C281" s="11"/>
      <c r="G281" s="15"/>
      <c r="I281" s="11"/>
    </row>
    <row r="282" spans="2:9" x14ac:dyDescent="0.25">
      <c r="B282" s="22"/>
      <c r="C282" s="11"/>
      <c r="G282" s="15"/>
      <c r="I282" s="11"/>
    </row>
    <row r="283" spans="2:9" x14ac:dyDescent="0.25">
      <c r="B283" s="22"/>
      <c r="C283" s="16"/>
      <c r="G283" s="15"/>
      <c r="I283" s="11"/>
    </row>
    <row r="284" spans="2:9" x14ac:dyDescent="0.25">
      <c r="B284" s="22"/>
      <c r="C284" s="11"/>
      <c r="G284" s="15"/>
      <c r="I284" s="11"/>
    </row>
    <row r="285" spans="2:9" x14ac:dyDescent="0.25">
      <c r="B285" s="22"/>
      <c r="C285" s="11"/>
      <c r="G285" s="15"/>
      <c r="I285" s="11"/>
    </row>
    <row r="286" spans="2:9" x14ac:dyDescent="0.25">
      <c r="B286" s="22"/>
      <c r="C286" s="11"/>
      <c r="G286" s="15"/>
      <c r="I286" s="11"/>
    </row>
    <row r="287" spans="2:9" x14ac:dyDescent="0.25">
      <c r="B287" s="22"/>
      <c r="C287" s="11"/>
      <c r="G287" s="15"/>
      <c r="I287" s="11"/>
    </row>
    <row r="288" spans="2:9" x14ac:dyDescent="0.25">
      <c r="I288" s="11"/>
    </row>
    <row r="289" spans="9:9" x14ac:dyDescent="0.25">
      <c r="I289" s="11"/>
    </row>
  </sheetData>
  <mergeCells count="2">
    <mergeCell ref="B2:I2"/>
    <mergeCell ref="B3:I3"/>
  </mergeCells>
  <pageMargins left="0.27559055118110237" right="0.15748031496062992" top="0.74803149606299213" bottom="0.27559055118110237" header="0.31496062992125984" footer="0.31496062992125984"/>
  <pageSetup paperSize="9" scale="87" fitToHeight="4" orientation="landscape" r:id="rId1"/>
  <ignoredErrors>
    <ignoredError sqref="E9:F9 E44:F44 E53:F53 E61:F61 E81:F81 E93:F93 E95:F95 E108:F108 E124:F124 E133:F143 E150:F165 E172:G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1T</vt:lpstr>
      <vt:lpstr>'CONTRATOS MENORES 1T'!Área_de_impresión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2018-07-09T06:22:17Z</cp:lastPrinted>
  <dcterms:created xsi:type="dcterms:W3CDTF">2017-12-29T12:18:01Z</dcterms:created>
  <dcterms:modified xsi:type="dcterms:W3CDTF">2019-05-08T10:22:40Z</dcterms:modified>
</cp:coreProperties>
</file>