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mposamdatos\perfiles$\jlprl\Mis documentos\Informática\WEB\Documentos de la WEB\Transp-PActiva\InfoEconomica\Contratacion\Contratos menores\2019\"/>
    </mc:Choice>
  </mc:AlternateContent>
  <xr:revisionPtr revIDLastSave="0" documentId="8_{A8A017EE-5B0E-46B5-90CA-E77830860ACB}" xr6:coauthVersionLast="43" xr6:coauthVersionMax="43" xr10:uidLastSave="{00000000-0000-0000-0000-000000000000}"/>
  <bookViews>
    <workbookView xWindow="-120" yWindow="-120" windowWidth="25440" windowHeight="15990" xr2:uid="{00000000-000D-0000-FFFF-FFFF00000000}"/>
  </bookViews>
  <sheets>
    <sheet name="CONTRATOS MENORES 2T" sheetId="1" r:id="rId1"/>
  </sheets>
  <definedNames>
    <definedName name="_xlnm.Print_Area" localSheetId="0">'CONTRATOS MENORES 2T'!$B$108:$I$213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1" i="1" l="1"/>
  <c r="F6" i="1"/>
  <c r="F7" i="1"/>
  <c r="F8" i="1"/>
  <c r="F9" i="1"/>
  <c r="F10" i="1"/>
  <c r="F12" i="1"/>
  <c r="F13" i="1"/>
  <c r="F14" i="1"/>
  <c r="F15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E100" i="1"/>
  <c r="F103" i="1"/>
  <c r="F104" i="1"/>
  <c r="F105" i="1"/>
  <c r="F106" i="1"/>
  <c r="F107" i="1"/>
  <c r="F108" i="1"/>
  <c r="F110" i="1"/>
  <c r="F111" i="1"/>
  <c r="F112" i="1"/>
  <c r="F113" i="1"/>
  <c r="F114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G102" i="1" l="1"/>
  <c r="E102" i="1" s="1"/>
  <c r="F102" i="1" s="1"/>
  <c r="G101" i="1"/>
  <c r="E101" i="1" s="1"/>
  <c r="F101" i="1" s="1"/>
  <c r="G99" i="1"/>
  <c r="E99" i="1" s="1"/>
  <c r="F99" i="1" s="1"/>
</calcChain>
</file>

<file path=xl/sharedStrings.xml><?xml version="1.0" encoding="utf-8"?>
<sst xmlns="http://schemas.openxmlformats.org/spreadsheetml/2006/main" count="976" uniqueCount="496">
  <si>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</si>
  <si>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</si>
  <si>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</si>
  <si>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</si>
  <si>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</si>
  <si>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</si>
  <si>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</si>
  <si>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Reparación fregadora</t>
  </si>
  <si>
    <t>Compra de agua</t>
  </si>
  <si>
    <t>AIDAJARDIN, S.L.</t>
  </si>
  <si>
    <t>SENEGAR, S.L.</t>
  </si>
  <si>
    <t>DISBEASUR, S.L.</t>
  </si>
  <si>
    <t>SEMAEL ELECTRICIDAD, S.L.</t>
  </si>
  <si>
    <t>AGROSARMIENTO, S.L.</t>
  </si>
  <si>
    <t>PROINCO, S.A.</t>
  </si>
  <si>
    <t>SPECIAL NEEDS, S.L.</t>
  </si>
  <si>
    <t>ACUMULADORES BATERIAS Y RECAMBIOS, S.L.</t>
  </si>
  <si>
    <t>EPICENTER MALAGA, S.L.</t>
  </si>
  <si>
    <t>FERRETERIA JOSE ANTONIO LUQUE, S.L.</t>
  </si>
  <si>
    <t>Papel higiénico</t>
  </si>
  <si>
    <t xml:space="preserve">Lavado vehículos </t>
  </si>
  <si>
    <t>Baterías para fregadora</t>
  </si>
  <si>
    <t>Desatoro servicio señora</t>
  </si>
  <si>
    <t>Servicio mensajería urgente</t>
  </si>
  <si>
    <t>Compra comida animales</t>
  </si>
  <si>
    <t>Compra material eléctrico P.O.</t>
  </si>
  <si>
    <t>Compra bolsas basura, toallitas y papel higienico</t>
  </si>
  <si>
    <t>Reparaciones metálicas varias P.O.</t>
  </si>
  <si>
    <t>Reparación retrovisor vechículo 3890GMH</t>
  </si>
  <si>
    <t>GRUPO DISOFIC, S.L.U</t>
  </si>
  <si>
    <t>CENTRAL DE VIAJES, S.A.</t>
  </si>
  <si>
    <t>GUERRERO ARIZA, JOSE ANTONIO</t>
  </si>
  <si>
    <t>ASPROMANIS SERVICIOS, S.L.U.</t>
  </si>
  <si>
    <t>ZAMORANO SANCHEZ, MANUEL</t>
  </si>
  <si>
    <t>INFANTE ROVIRA, MIGUEL ANGEL (ALSAM)</t>
  </si>
  <si>
    <t>LIMPIEZAS PEPE NUÑEZ, S.L.</t>
  </si>
  <si>
    <t>SAGE SP, S.L.U.</t>
  </si>
  <si>
    <t>YA EXPRESS, S.L.</t>
  </si>
  <si>
    <t>CAMEARCO, S.L.</t>
  </si>
  <si>
    <t>MILAGROS DE MIRA E HIJOS, S.L.</t>
  </si>
  <si>
    <t>ULTIMO DISEÑO, S.L.-ROTULOS</t>
  </si>
  <si>
    <t>CODISOL, S.L.</t>
  </si>
  <si>
    <t>AYCONF, S.L.</t>
  </si>
  <si>
    <t>CASTILLO MARTIN, JUAN JOSE</t>
  </si>
  <si>
    <t>WOLTERS KLUWER ESPAÑA, S.A.</t>
  </si>
  <si>
    <t>DOPP CONSULTORES, S.L. (ELIGE)</t>
  </si>
  <si>
    <t>E.U. INSTALACIONES, S.L.</t>
  </si>
  <si>
    <t>GESTIONARTE IMPROVING TALENT, S.L.</t>
  </si>
  <si>
    <t>Base Imponible</t>
  </si>
  <si>
    <t>IVA</t>
  </si>
  <si>
    <t>Fecha</t>
  </si>
  <si>
    <t>Segundo trimestre 2019</t>
  </si>
  <si>
    <t>P19</t>
  </si>
  <si>
    <t>P93</t>
  </si>
  <si>
    <t>P94</t>
  </si>
  <si>
    <t>P99</t>
  </si>
  <si>
    <t>P100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</si>
  <si>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</si>
  <si>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</si>
  <si>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</si>
  <si>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</si>
  <si>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</si>
  <si>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</si>
  <si>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</si>
  <si>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</si>
  <si>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</si>
  <si>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</si>
  <si>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</si>
  <si>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</si>
  <si>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</si>
  <si>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</si>
  <si>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</si>
  <si>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</si>
  <si>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</si>
  <si>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P122</t>
  </si>
  <si>
    <t>P123</t>
  </si>
  <si>
    <t>P125</t>
  </si>
  <si>
    <t>P126</t>
  </si>
  <si>
    <t>P129</t>
  </si>
  <si>
    <t>P130</t>
  </si>
  <si>
    <t>P131</t>
  </si>
  <si>
    <t>P132</t>
  </si>
  <si>
    <t>P133</t>
  </si>
  <si>
    <t>P134</t>
  </si>
  <si>
    <t>P135</t>
  </si>
  <si>
    <t>P136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</si>
  <si>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</si>
  <si>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</si>
  <si>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</si>
  <si>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</si>
  <si>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</si>
  <si>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</si>
  <si>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</si>
  <si>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</si>
  <si>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</si>
  <si>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</si>
  <si>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</si>
  <si>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</si>
  <si>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</si>
  <si>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</si>
  <si>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</si>
  <si>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P154</t>
  </si>
  <si>
    <t>P156</t>
  </si>
  <si>
    <t>P158</t>
  </si>
  <si>
    <t>P159</t>
  </si>
  <si>
    <t>P160</t>
  </si>
  <si>
    <t>P161</t>
  </si>
  <si>
    <t>P162</t>
  </si>
  <si>
    <t>P164</t>
  </si>
  <si>
    <t>P165</t>
  </si>
  <si>
    <t>P166</t>
  </si>
  <si>
    <t>P167</t>
  </si>
  <si>
    <t>P168</t>
  </si>
  <si>
    <t>P169</t>
  </si>
  <si>
    <t>P170</t>
  </si>
  <si>
    <t>P172</t>
  </si>
  <si>
    <t>P173</t>
  </si>
  <si>
    <t>P174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</si>
  <si>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</si>
  <si>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</si>
  <si>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</si>
  <si>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</si>
  <si>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</si>
  <si>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</si>
  <si>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</si>
  <si>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</si>
  <si>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</si>
  <si>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</si>
  <si>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</si>
  <si>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</si>
  <si>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P191</t>
  </si>
  <si>
    <t>P192</t>
  </si>
  <si>
    <t>P193</t>
  </si>
  <si>
    <t>P194</t>
  </si>
  <si>
    <t>P195</t>
  </si>
  <si>
    <t>P196</t>
  </si>
  <si>
    <t>P197</t>
  </si>
  <si>
    <t>P199</t>
  </si>
  <si>
    <t>P200</t>
  </si>
  <si>
    <t>P201</t>
  </si>
  <si>
    <t>P202</t>
  </si>
  <si>
    <t>P203</t>
  </si>
  <si>
    <t>P204</t>
  </si>
  <si>
    <t>P205</t>
  </si>
  <si>
    <t>Analítica agua para riego y para animales</t>
  </si>
  <si>
    <t>Remolque para traslado maquinaria P.O.</t>
  </si>
  <si>
    <t>Compra de camaleones para núcleo zoológico</t>
  </si>
  <si>
    <t>Poda de 24 Ficus P.O.</t>
  </si>
  <si>
    <t>Compra de abono líquido para P.O.</t>
  </si>
  <si>
    <t>Suministro plantas para reposición en muro P.O.</t>
  </si>
  <si>
    <t>Billetes ave malaga- madrid Gerardo y Cándido</t>
  </si>
  <si>
    <t>Programadores de riego para reposición por mal estado</t>
  </si>
  <si>
    <t>Seminario "La dirección de los Recursos Humanos"</t>
  </si>
  <si>
    <t>Libro la gestión de los servicios publicos locales</t>
  </si>
  <si>
    <t>Reparación puertas P.O. 5 y 14</t>
  </si>
  <si>
    <t>Reforma recinto perros y tortugas</t>
  </si>
  <si>
    <t>Modificación aplicación gestidoc</t>
  </si>
  <si>
    <t>Desodorizante ecológico</t>
  </si>
  <si>
    <t>Estancia hotel asistencia junta general Red elige</t>
  </si>
  <si>
    <t>Reparación ensobradora</t>
  </si>
  <si>
    <t>Reparación puertas P.O.12 y 10</t>
  </si>
  <si>
    <t>Lámpara infrarroja terrario</t>
  </si>
  <si>
    <t>Cuentos una noche en el parque</t>
  </si>
  <si>
    <t xml:space="preserve">EPIS para especialistas </t>
  </si>
  <si>
    <t>levantamiento topográfico P.O. zona locales</t>
  </si>
  <si>
    <t>Reparación soplador BGA 56</t>
  </si>
  <si>
    <t>Estudio técnico instalaciones electricas</t>
  </si>
  <si>
    <t>Lámparas led sustitución oficinas</t>
  </si>
  <si>
    <t>ANA INMACULADA SANCHEZ BERMUDEZ (COPYRAP)</t>
  </si>
  <si>
    <t>FRANCISCO E.DOMINGUEZ JAIMEZ</t>
  </si>
  <si>
    <t>FRANCISCO JAVIER POSTIGO (UNIFORMA)</t>
  </si>
  <si>
    <t>TEJUCA NOTARIOS ASOCIADOS, C.B.</t>
  </si>
  <si>
    <t>JARDINES MENDEZ SERRANO, S.L.</t>
  </si>
  <si>
    <t>ILLANES SOLANO SUM. IND, S,.L.</t>
  </si>
  <si>
    <t>VIVEROS GUZMAN, S.L.U.</t>
  </si>
  <si>
    <t>ALMEDA GROUP SYSTEMS, S.L.</t>
  </si>
  <si>
    <t>GRUPO NOROESTE</t>
  </si>
  <si>
    <t>INTEMAN, S.A.</t>
  </si>
  <si>
    <t>BOWE SYSTEC, S.A.</t>
  </si>
  <si>
    <t>GRAFICAS URANIA, S.A.</t>
  </si>
  <si>
    <t>MADEL, S.L.</t>
  </si>
  <si>
    <t>RIVERO REINA, JUAN FRANCISCO</t>
  </si>
  <si>
    <t>PRENSA MALAGUEÑA, S.A.</t>
  </si>
  <si>
    <t>NEUMATICOS DEL SUR, S.L.</t>
  </si>
  <si>
    <t>ALEJANDRO MOLINA GUERRERO</t>
  </si>
  <si>
    <t>MANUFACTURAS MAHER CHACAME, S.L.</t>
  </si>
  <si>
    <t>VASCO INFORMATICA, S.L.</t>
  </si>
  <si>
    <t>Confección dosieres con fichas productos quimicos</t>
  </si>
  <si>
    <t>Uniformidad incorporación nuevo personal</t>
  </si>
  <si>
    <t>Fabricación rampa salvaescalones</t>
  </si>
  <si>
    <t>Nombramiento administradores sociedad</t>
  </si>
  <si>
    <t>Vestuario para personal limpieza adscrito al P.O.</t>
  </si>
  <si>
    <t>tapones plástico para tubos</t>
  </si>
  <si>
    <t>Sillas para producción</t>
  </si>
  <si>
    <t>Guantes nitrilo</t>
  </si>
  <si>
    <t xml:space="preserve">Reparación puertas P.O. </t>
  </si>
  <si>
    <t>Tóner para impresora</t>
  </si>
  <si>
    <t>Reprogramación horaria e iluminación geiser</t>
  </si>
  <si>
    <t>Compra de cloro</t>
  </si>
  <si>
    <t>Guantes, pilas, silicona, sellador…</t>
  </si>
  <si>
    <t>Señalización salida P.O.</t>
  </si>
  <si>
    <t>Reparación puertas 6 y 11 y depuradora 2</t>
  </si>
  <si>
    <t>Barrido y limpieza lago superior P.O.</t>
  </si>
  <si>
    <t>Material fontaneria para aseos del parque</t>
  </si>
  <si>
    <t>Material de riego</t>
  </si>
  <si>
    <t>Reforma cuadro eléctrico zona cinco lagos</t>
  </si>
  <si>
    <t>Formación manejo maquinaria de jardinería P.O.</t>
  </si>
  <si>
    <t>Suscripción anual diario sur</t>
  </si>
  <si>
    <t xml:space="preserve">Uniforme para reposición por deterioro. </t>
  </si>
  <si>
    <t>Nombramiento auditores</t>
  </si>
  <si>
    <t>Curso de gestión de la formación programada por las empresas</t>
  </si>
  <si>
    <t>Revisión vehículos</t>
  </si>
  <si>
    <t>Instal. placas informativas concienciacion plásticos</t>
  </si>
  <si>
    <t xml:space="preserve">Tarjetas de visita </t>
  </si>
  <si>
    <t>Prolongador manguera eléctrica</t>
  </si>
  <si>
    <t>Fabricación cartelería puertas P.O.</t>
  </si>
  <si>
    <t>Tubos para reposición bancos madera P.O.</t>
  </si>
  <si>
    <t>Acción control avispas</t>
  </si>
  <si>
    <t>Desbrozadora y soplador BGA 56</t>
  </si>
  <si>
    <t>Revisión extintores</t>
  </si>
  <si>
    <t>Reparación puerta corredera almacen oficinas</t>
  </si>
  <si>
    <t>Suministro de 18 sopladores Sthil BGA 56 y 27 baterias Sthill AK 30</t>
  </si>
  <si>
    <t>AIG EUROPE, S.A.</t>
  </si>
  <si>
    <t>Suministros</t>
  </si>
  <si>
    <t>Servicios</t>
  </si>
  <si>
    <t>E3</t>
  </si>
  <si>
    <t>E4</t>
  </si>
  <si>
    <t>E7</t>
  </si>
  <si>
    <t>E8</t>
  </si>
  <si>
    <t>Contratación póliza seguros de protección de datos de carácter personal</t>
  </si>
  <si>
    <t xml:space="preserve">Suministro de 2 Fregadoras Florpul Ruby 48 BLT-MAXI 20”+ cargador </t>
  </si>
  <si>
    <t>P153</t>
  </si>
  <si>
    <t>CAIXABANK, S.A.</t>
  </si>
  <si>
    <t>Cuota Forfait</t>
  </si>
  <si>
    <t>servicio</t>
  </si>
  <si>
    <t>suministro</t>
  </si>
  <si>
    <t>Gastos gestión por anulación de billetes ave viaje a madrid</t>
  </si>
  <si>
    <t>Instalación papelereas de recogida selectiva. P.O.</t>
  </si>
  <si>
    <t>COMERCIAL DISTRIBUIDORA DEL SOL, S.L.</t>
  </si>
  <si>
    <t>B92064724</t>
  </si>
  <si>
    <t>W8262878E</t>
  </si>
  <si>
    <t>33383461L</t>
  </si>
  <si>
    <t>B29404241</t>
  </si>
  <si>
    <t>Manguera alta presión pare reparación fregadora</t>
  </si>
  <si>
    <t>Desplazamiento para formacion sage 200c</t>
  </si>
  <si>
    <t>74892999P</t>
  </si>
  <si>
    <t>A29185519</t>
  </si>
  <si>
    <t>B93354231</t>
  </si>
  <si>
    <t>27376022L</t>
  </si>
  <si>
    <t>33396912S</t>
  </si>
  <si>
    <t>B29049988</t>
  </si>
  <si>
    <t>E92919448</t>
  </si>
  <si>
    <t>B92519966</t>
  </si>
  <si>
    <t>B92906817</t>
  </si>
  <si>
    <t>B29784493</t>
  </si>
  <si>
    <t>B29745411</t>
  </si>
  <si>
    <t>B08323404</t>
  </si>
  <si>
    <t>B91302471</t>
  </si>
  <si>
    <t>A58417346</t>
  </si>
  <si>
    <t>B29418571</t>
  </si>
  <si>
    <t>B92709294</t>
  </si>
  <si>
    <t>B29070943</t>
  </si>
  <si>
    <t>B92603596</t>
  </si>
  <si>
    <t>B93307973</t>
  </si>
  <si>
    <t>B81655334</t>
  </si>
  <si>
    <t>B92334440</t>
  </si>
  <si>
    <t>B29720430</t>
  </si>
  <si>
    <t>A01018654</t>
  </si>
  <si>
    <t>A28128247</t>
  </si>
  <si>
    <t>B93159168</t>
  </si>
  <si>
    <t>B93094563</t>
  </si>
  <si>
    <t>74870703E</t>
  </si>
  <si>
    <t>B92133685</t>
  </si>
  <si>
    <t>B92180850</t>
  </si>
  <si>
    <t>A08663619</t>
  </si>
  <si>
    <t>B29703790</t>
  </si>
  <si>
    <t>A29049509</t>
  </si>
  <si>
    <t>A29076122</t>
  </si>
  <si>
    <t>B29716511</t>
  </si>
  <si>
    <t>74881794G</t>
  </si>
  <si>
    <t>B06513477</t>
  </si>
  <si>
    <t>A29115672</t>
  </si>
  <si>
    <t>B29040276</t>
  </si>
  <si>
    <t>25719468V</t>
  </si>
  <si>
    <t>B78639168</t>
  </si>
  <si>
    <t>B29361896</t>
  </si>
  <si>
    <t>B29399813</t>
  </si>
  <si>
    <t>25688098L</t>
  </si>
  <si>
    <t>B29062585</t>
  </si>
  <si>
    <t>B58836321</t>
  </si>
  <si>
    <t>B29056835</t>
  </si>
  <si>
    <t>EMPRESA MUNICIPAL  AGUAS DE MALAGA, S.A.</t>
  </si>
  <si>
    <t>74848131J</t>
  </si>
  <si>
    <t>Verduras animales</t>
  </si>
  <si>
    <t>Comida camaleón</t>
  </si>
  <si>
    <t>F. 1460, Cable USB</t>
  </si>
  <si>
    <t>F. 758, copia llave</t>
  </si>
  <si>
    <t>F 1081, Lámpara vehículo</t>
  </si>
  <si>
    <t>F. 5287, Ticket aparcamiento</t>
  </si>
  <si>
    <t>F. 6292, ticket aparcamiento</t>
  </si>
  <si>
    <t>F. 2512, ticket Aparcamiento</t>
  </si>
  <si>
    <t>F. 1865, ticket aparcamiento</t>
  </si>
  <si>
    <t>Pilas</t>
  </si>
  <si>
    <t>F. 1662, cerradura</t>
  </si>
  <si>
    <t>F. 1831, cable USB gerente</t>
  </si>
  <si>
    <t>F. 374, comida animales</t>
  </si>
  <si>
    <t>F. 10242, Ventiladores terrarios tortugas</t>
  </si>
  <si>
    <t>F. 5774, encuadernacion espiral</t>
  </si>
  <si>
    <t>F. 420, comida animales</t>
  </si>
  <si>
    <t>F. 5157, ticket aparcamiento</t>
  </si>
  <si>
    <t>F. 5778 ticket aparcamiento</t>
  </si>
  <si>
    <t>F. 5962 ticket aparcamiento</t>
  </si>
  <si>
    <t>F. 1935, material ferretería</t>
  </si>
  <si>
    <t>F. 7238, ticket aparcamiento</t>
  </si>
  <si>
    <t>F. 6066 ticket aparcamiento</t>
  </si>
  <si>
    <t>F. 6578 ticket aparcamiento</t>
  </si>
  <si>
    <t>F. 4898, baterias</t>
  </si>
  <si>
    <t>F. 16696, herramientas</t>
  </si>
  <si>
    <t>F. 400090, Carta Certificada internac</t>
  </si>
  <si>
    <t>F. 93 Plantas terrario</t>
  </si>
  <si>
    <t>F. 16714, ventiladores terrario</t>
  </si>
  <si>
    <t>F. 1852, Subsanación Dep. Ctas. Anuales</t>
  </si>
  <si>
    <t>F. 2030, Nota simple Nebro Mellado</t>
  </si>
  <si>
    <t>F. 5012, ticket aparcamiento</t>
  </si>
  <si>
    <t>F. 5460, filtros fuente ornamental</t>
  </si>
  <si>
    <t>F. 461, comida animales</t>
  </si>
  <si>
    <t>F. 370, encuadernación</t>
  </si>
  <si>
    <t>F. 16753, tiras reactivas piscina</t>
  </si>
  <si>
    <t>F. 5836, Encuadernación</t>
  </si>
  <si>
    <t>F. 2054, Nota simple Nebro Mellado</t>
  </si>
  <si>
    <t>F. 29, Maceteros y Platos Plantas</t>
  </si>
  <si>
    <t>F. 3445, ticket aparcamiento</t>
  </si>
  <si>
    <t>F. 2545, ticket aparcamiento</t>
  </si>
  <si>
    <t>F. 2098, material eléctrico</t>
  </si>
  <si>
    <t>F. 13180, termostato terrario</t>
  </si>
  <si>
    <t>F. 2522, Escuadras Mobiliario Oficina</t>
  </si>
  <si>
    <t>CAMPOS UCLES, ANTONIA</t>
  </si>
  <si>
    <t>GONZALEZ FERNANDEZ, RAISA</t>
  </si>
  <si>
    <t>BAEZA, S.A.</t>
  </si>
  <si>
    <t>EL CORTE INGLES, S.A.</t>
  </si>
  <si>
    <t>ARBOLEDAS RAMOS, S.L.</t>
  </si>
  <si>
    <t>TWINS ALIMENTACIÓN S.A.</t>
  </si>
  <si>
    <t>DOMINGUEZ CONTRERAS, ERNESTO</t>
  </si>
  <si>
    <t>TAHERMO, S.L.U.</t>
  </si>
  <si>
    <t>INDIGO PARK ESPAÑA, S.A.</t>
  </si>
  <si>
    <t>JUAN FERNANDEZ Y MANUEL LOPEZ, C.B.</t>
  </si>
  <si>
    <t>SOCIEDAD MUNICIPAL APARC. Y SERVICIOS, S.A.</t>
  </si>
  <si>
    <t>BAZAR LANDIA, S.L.</t>
  </si>
  <si>
    <t>UNION LOGISTICA DE REPARTO MALAGA, S.L.</t>
  </si>
  <si>
    <t>GUERRERO CEREALES, S.L.</t>
  </si>
  <si>
    <t>DECATHLON ESPAÑA, S.A.U.</t>
  </si>
  <si>
    <t>BRICOLAJE BRICOMAN, SLU (BRICOMART)</t>
  </si>
  <si>
    <t>CENTROSUR COMPONENTES, S.L.</t>
  </si>
  <si>
    <t>COPYRAP FRANQUISICIA,S.L.</t>
  </si>
  <si>
    <t>RODRIGUEZ SANCHEZ, JOAQUIN JESUS</t>
  </si>
  <si>
    <t>FERRETERIA Y SUMINISTROS GENERALES, S.L.</t>
  </si>
  <si>
    <t>SOCIEDAD ESTATAL DE CORREOS Y TELEGRAFOS, S.A.</t>
  </si>
  <si>
    <t>SOLARES PORRAS, MIGUEL ANGEL</t>
  </si>
  <si>
    <t>REGISTRADORES MERCANTILES DE MALAGA, C.B.</t>
  </si>
  <si>
    <t>SANCHEZ BERMUDEZ, ANA INMACULADA</t>
  </si>
  <si>
    <t>CIMODIN, S.L. (VERDECORA MALAGA)</t>
  </si>
  <si>
    <t>GUZMAN RAMIREZ, ANTONIO</t>
  </si>
  <si>
    <t>25098608L</t>
  </si>
  <si>
    <t>Y3021664F</t>
  </si>
  <si>
    <t>A92388776</t>
  </si>
  <si>
    <t>A28017895</t>
  </si>
  <si>
    <t>B93210722</t>
  </si>
  <si>
    <t>A29585726</t>
  </si>
  <si>
    <t>25049772N</t>
  </si>
  <si>
    <t>B29124971</t>
  </si>
  <si>
    <t>E29121506</t>
  </si>
  <si>
    <t>A29178902</t>
  </si>
  <si>
    <t>B93507846</t>
  </si>
  <si>
    <t>B93381689</t>
  </si>
  <si>
    <t>A29017895</t>
  </si>
  <si>
    <t>B29881646</t>
  </si>
  <si>
    <t>A79935607</t>
  </si>
  <si>
    <t>B92687482</t>
  </si>
  <si>
    <t>B93178481</t>
  </si>
  <si>
    <t>B29881647</t>
  </si>
  <si>
    <t>25062637C</t>
  </si>
  <si>
    <t>B93401636</t>
  </si>
  <si>
    <t>A83052407</t>
  </si>
  <si>
    <t>33382024P</t>
  </si>
  <si>
    <t>B93401637</t>
  </si>
  <si>
    <t>E93491025</t>
  </si>
  <si>
    <t>B86042306</t>
  </si>
  <si>
    <t>25702935K</t>
  </si>
  <si>
    <t>A82891730</t>
  </si>
  <si>
    <t>F090</t>
  </si>
  <si>
    <t>F091</t>
  </si>
  <si>
    <t>F092</t>
  </si>
  <si>
    <t>F093</t>
  </si>
  <si>
    <t>F094</t>
  </si>
  <si>
    <t>F095</t>
  </si>
  <si>
    <t>F096</t>
  </si>
  <si>
    <t>F097</t>
  </si>
  <si>
    <t>F098</t>
  </si>
  <si>
    <t>F099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</si>
  <si>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</si>
  <si>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</si>
  <si>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</si>
  <si>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</si>
  <si>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</si>
  <si>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</si>
  <si>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</si>
  <si>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</si>
  <si>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</si>
  <si>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</si>
  <si>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</si>
  <si>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</si>
  <si>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</si>
  <si>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</si>
  <si>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</si>
  <si>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</si>
  <si>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</si>
  <si>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</si>
  <si>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</si>
  <si>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</si>
  <si>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</si>
  <si>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</si>
  <si>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</si>
  <si>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</si>
  <si>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</si>
  <si>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</si>
  <si>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</si>
  <si>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</si>
  <si>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</si>
  <si>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</si>
  <si>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</si>
  <si>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</si>
  <si>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</si>
  <si>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</si>
  <si>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</si>
  <si>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</si>
  <si>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</si>
  <si>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</si>
  <si>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</si>
  <si>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</si>
  <si>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</si>
  <si>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</si>
  <si>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</si>
  <si>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</si>
  <si>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</si>
  <si>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</si>
  <si>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</si>
  <si>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</si>
  <si>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</si>
  <si>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</si>
  <si>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</si>
  <si>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</si>
  <si>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</si>
  <si>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</si>
  <si>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</si>
  <si>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</si>
  <si>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</si>
  <si>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</si>
  <si>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</si>
  <si>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</si>
  <si>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</si>
  <si>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</si>
  <si>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</si>
  <si>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</si>
  <si>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</si>
  <si>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</si>
  <si>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</si>
  <si>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</si>
  <si>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</si>
  <si>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</si>
  <si>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</si>
  <si>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</si>
  <si>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</si>
  <si>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</si>
  <si>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</si>
  <si>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</si>
  <si>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</si>
  <si>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</si>
  <si>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</si>
  <si>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</si>
  <si>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</si>
  <si>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</si>
  <si>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</si>
  <si>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</si>
  <si>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</si>
  <si>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</si>
  <si>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Suministro de carros de limpiezas y escaleras de aluminio</t>
  </si>
  <si>
    <t>Material eléctrico</t>
  </si>
  <si>
    <t>Material fontanería</t>
  </si>
  <si>
    <t>Envases análisis agua</t>
  </si>
  <si>
    <t>Envío equipo antialgas a servicio técnico</t>
  </si>
  <si>
    <t>Material instalaciones deportivas</t>
  </si>
  <si>
    <t>Material construcción</t>
  </si>
  <si>
    <t>Material ferretería</t>
  </si>
  <si>
    <t>Copia llave</t>
  </si>
  <si>
    <t>F. 4278. ticket aparcamiento</t>
  </si>
  <si>
    <t>B84406289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</si>
</sst>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4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horizontal="left" vertical="center"/>
    </xf>
    <xf numFmtId="0" fontId="4" fillId="0" borderId="0" xfId="2" applyFont="1" applyBorder="1"/>
    <xf numFmtId="164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4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Font="1"/>
    <xf numFmtId="14" fontId="4" fillId="0" borderId="0" xfId="0" applyNumberFormat="1" applyFont="1"/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4" fillId="0" borderId="0" xfId="1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90"/>
  <sheetViews>
    <sheetView tabSelected="1" workbookViewId="0">
      <selection activeCell="I201" sqref="I201"/>
    </sheetView>
  </sheetViews>
  <sheetFormatPr baseColWidth="10" defaultRowHeight="15" x14ac:dyDescent="0.25"/>
  <cols>
    <col min="1" max="1" width="10.7109375" bestFit="1" customWidth="1"/>
    <col min="2" max="2" width="7.140625" style="23" bestFit="1" customWidth="1"/>
    <col min="3" max="3" width="65.5703125" style="6" bestFit="1" customWidth="1"/>
    <col min="4" max="4" width="14.140625" bestFit="1" customWidth="1"/>
    <col min="5" max="6" width="14.14062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1:9" x14ac:dyDescent="0.25">
      <c r="B2" s="87" t="s">
        <v>0</v>
      </c>
      <c r="C2" s="87"/>
      <c r="D2" s="87"/>
      <c r="E2" s="87"/>
      <c r="F2" s="87"/>
      <c r="G2" s="87"/>
      <c r="H2" s="87"/>
      <c r="I2" s="87"/>
    </row>
    <row r="3" spans="1:9" x14ac:dyDescent="0.25">
      <c r="B3" s="88" t="s">
        <v>51</v>
      </c>
      <c r="C3" s="88"/>
      <c r="D3" s="88"/>
      <c r="E3" s="88"/>
      <c r="F3" s="88"/>
      <c r="G3" s="88"/>
      <c r="H3" s="88"/>
      <c r="I3" s="88"/>
    </row>
    <row r="4" spans="1:9" x14ac:dyDescent="0.25">
      <c r="B4" s="19"/>
      <c r="C4" s="9"/>
      <c r="D4" s="4"/>
      <c r="E4" s="4"/>
      <c r="F4" s="4"/>
      <c r="H4" s="10"/>
      <c r="I4" s="10"/>
    </row>
    <row r="5" spans="1:9" x14ac:dyDescent="0.25">
      <c r="A5" s="73" t="s">
        <v>50</v>
      </c>
      <c r="B5" s="20" t="s">
        <v>1</v>
      </c>
      <c r="C5" s="1" t="s">
        <v>2</v>
      </c>
      <c r="D5" s="1" t="s">
        <v>3</v>
      </c>
      <c r="E5" s="1" t="s">
        <v>48</v>
      </c>
      <c r="F5" s="1" t="s">
        <v>49</v>
      </c>
      <c r="G5" s="1" t="s">
        <v>4</v>
      </c>
      <c r="H5" s="1" t="s">
        <v>5</v>
      </c>
      <c r="I5" s="1" t="s">
        <v>6</v>
      </c>
    </row>
    <row r="6" spans="1:9" x14ac:dyDescent="0.25">
      <c r="A6" s="74">
        <v>43567</v>
      </c>
      <c r="B6" s="29" t="s">
        <v>52</v>
      </c>
      <c r="C6" s="12" t="s">
        <v>187</v>
      </c>
      <c r="D6" s="28" t="s">
        <v>234</v>
      </c>
      <c r="E6" s="25">
        <v>1590.02</v>
      </c>
      <c r="F6" s="25">
        <f>E6*0.21</f>
        <v>333.9042</v>
      </c>
      <c r="G6" s="25">
        <v>1923.92</v>
      </c>
      <c r="H6" s="7" t="s">
        <v>245</v>
      </c>
      <c r="I6" s="13" t="s">
        <v>168</v>
      </c>
    </row>
    <row r="7" spans="1:9" x14ac:dyDescent="0.25">
      <c r="A7" s="74">
        <v>43559</v>
      </c>
      <c r="B7" s="29" t="s">
        <v>53</v>
      </c>
      <c r="C7" s="12" t="s">
        <v>144</v>
      </c>
      <c r="D7" s="28" t="s">
        <v>234</v>
      </c>
      <c r="E7" s="25">
        <v>102.51</v>
      </c>
      <c r="F7" s="25">
        <f t="shared" ref="F7:F70" si="0">E7*0.21</f>
        <v>21.527100000000001</v>
      </c>
      <c r="G7" s="25">
        <v>124.04</v>
      </c>
      <c r="H7" s="7" t="s">
        <v>246</v>
      </c>
      <c r="I7" s="13" t="s">
        <v>291</v>
      </c>
    </row>
    <row r="8" spans="1:9" x14ac:dyDescent="0.25">
      <c r="A8" s="74">
        <v>43559</v>
      </c>
      <c r="B8" s="29" t="s">
        <v>54</v>
      </c>
      <c r="C8" s="12" t="s">
        <v>145</v>
      </c>
      <c r="D8" s="7" t="s">
        <v>235</v>
      </c>
      <c r="E8" s="25">
        <v>518.95000000000005</v>
      </c>
      <c r="F8" s="25">
        <f t="shared" si="0"/>
        <v>108.9795</v>
      </c>
      <c r="G8" s="26">
        <v>627.92999999999995</v>
      </c>
      <c r="H8" s="7" t="s">
        <v>247</v>
      </c>
      <c r="I8" s="14" t="s">
        <v>9</v>
      </c>
    </row>
    <row r="9" spans="1:9" x14ac:dyDescent="0.25">
      <c r="A9" s="74">
        <v>43559</v>
      </c>
      <c r="B9" s="29" t="s">
        <v>55</v>
      </c>
      <c r="C9" s="12" t="s">
        <v>146</v>
      </c>
      <c r="D9" s="7" t="s">
        <v>235</v>
      </c>
      <c r="E9" s="25">
        <v>355</v>
      </c>
      <c r="F9" s="25">
        <f t="shared" si="0"/>
        <v>74.55</v>
      </c>
      <c r="G9" s="25">
        <v>429.55</v>
      </c>
      <c r="H9" s="7" t="s">
        <v>248</v>
      </c>
      <c r="I9" s="13" t="s">
        <v>169</v>
      </c>
    </row>
    <row r="10" spans="1:9" x14ac:dyDescent="0.25">
      <c r="A10" s="74">
        <v>43556</v>
      </c>
      <c r="B10" s="29" t="s">
        <v>56</v>
      </c>
      <c r="C10" s="12" t="s">
        <v>188</v>
      </c>
      <c r="D10" s="29" t="s">
        <v>235</v>
      </c>
      <c r="E10" s="25">
        <v>143.5</v>
      </c>
      <c r="F10" s="25">
        <f t="shared" si="0"/>
        <v>30.134999999999998</v>
      </c>
      <c r="G10" s="25">
        <v>173.64</v>
      </c>
      <c r="H10" s="53" t="s">
        <v>249</v>
      </c>
      <c r="I10" s="13" t="s">
        <v>170</v>
      </c>
    </row>
    <row r="11" spans="1:9" x14ac:dyDescent="0.25">
      <c r="A11" s="74">
        <v>43556</v>
      </c>
      <c r="B11" s="29" t="s">
        <v>57</v>
      </c>
      <c r="C11" s="12" t="s">
        <v>24</v>
      </c>
      <c r="D11" s="7" t="s">
        <v>235</v>
      </c>
      <c r="E11" s="25">
        <v>172.3</v>
      </c>
      <c r="F11" s="25">
        <v>11.76</v>
      </c>
      <c r="G11" s="25">
        <v>184.06</v>
      </c>
      <c r="H11" s="37" t="s">
        <v>250</v>
      </c>
      <c r="I11" s="13" t="s">
        <v>39</v>
      </c>
    </row>
    <row r="12" spans="1:9" x14ac:dyDescent="0.25">
      <c r="A12" s="74">
        <v>43559</v>
      </c>
      <c r="B12" s="51" t="s">
        <v>58</v>
      </c>
      <c r="C12" s="58" t="s">
        <v>189</v>
      </c>
      <c r="D12" s="29" t="s">
        <v>234</v>
      </c>
      <c r="E12" s="25">
        <v>340</v>
      </c>
      <c r="F12" s="25">
        <f t="shared" si="0"/>
        <v>71.399999999999991</v>
      </c>
      <c r="G12" s="26">
        <v>411.4</v>
      </c>
      <c r="H12" s="37" t="s">
        <v>241</v>
      </c>
      <c r="I12" s="13" t="s">
        <v>34</v>
      </c>
    </row>
    <row r="13" spans="1:9" x14ac:dyDescent="0.25">
      <c r="A13" s="74">
        <v>43557</v>
      </c>
      <c r="B13" s="51" t="s">
        <v>59</v>
      </c>
      <c r="C13" s="14" t="s">
        <v>190</v>
      </c>
      <c r="D13" s="30" t="s">
        <v>234</v>
      </c>
      <c r="E13" s="25">
        <v>97.36</v>
      </c>
      <c r="F13" s="25">
        <f t="shared" si="0"/>
        <v>20.445599999999999</v>
      </c>
      <c r="G13" s="26">
        <v>117.81</v>
      </c>
      <c r="H13" s="7" t="s">
        <v>251</v>
      </c>
      <c r="I13" s="14" t="s">
        <v>171</v>
      </c>
    </row>
    <row r="14" spans="1:9" x14ac:dyDescent="0.25">
      <c r="A14" s="74">
        <v>43559</v>
      </c>
      <c r="B14" s="29" t="s">
        <v>60</v>
      </c>
      <c r="C14" s="12" t="s">
        <v>19</v>
      </c>
      <c r="D14" s="7" t="s">
        <v>235</v>
      </c>
      <c r="E14" s="25">
        <v>473</v>
      </c>
      <c r="F14" s="25">
        <f t="shared" si="0"/>
        <v>99.33</v>
      </c>
      <c r="G14" s="26">
        <v>572.33000000000004</v>
      </c>
      <c r="H14" s="37" t="s">
        <v>252</v>
      </c>
      <c r="I14" s="14" t="s">
        <v>15</v>
      </c>
    </row>
    <row r="15" spans="1:9" x14ac:dyDescent="0.25">
      <c r="A15" s="74">
        <v>43559</v>
      </c>
      <c r="B15" s="29" t="s">
        <v>61</v>
      </c>
      <c r="C15" s="14" t="s">
        <v>147</v>
      </c>
      <c r="D15" s="31" t="s">
        <v>234</v>
      </c>
      <c r="E15" s="25">
        <v>1500</v>
      </c>
      <c r="F15" s="25">
        <f t="shared" si="0"/>
        <v>315</v>
      </c>
      <c r="G15" s="26">
        <v>1815</v>
      </c>
      <c r="H15" s="21" t="s">
        <v>253</v>
      </c>
      <c r="I15" s="14" t="s">
        <v>172</v>
      </c>
    </row>
    <row r="16" spans="1:9" x14ac:dyDescent="0.25">
      <c r="A16" s="74">
        <v>43559</v>
      </c>
      <c r="B16" s="29" t="s">
        <v>62</v>
      </c>
      <c r="C16" s="12" t="s">
        <v>148</v>
      </c>
      <c r="D16" s="7" t="s">
        <v>235</v>
      </c>
      <c r="E16" s="25">
        <v>400</v>
      </c>
      <c r="F16" s="25">
        <v>40</v>
      </c>
      <c r="G16" s="26">
        <v>440</v>
      </c>
      <c r="H16" s="37" t="s">
        <v>254</v>
      </c>
      <c r="I16" s="14" t="s">
        <v>173</v>
      </c>
    </row>
    <row r="17" spans="1:10" x14ac:dyDescent="0.25">
      <c r="A17" s="74">
        <v>43559</v>
      </c>
      <c r="B17" s="29" t="s">
        <v>63</v>
      </c>
      <c r="C17" s="12" t="s">
        <v>149</v>
      </c>
      <c r="D17" s="7" t="s">
        <v>235</v>
      </c>
      <c r="E17" s="25">
        <v>552.70000000000005</v>
      </c>
      <c r="F17" s="25">
        <v>69.900000000000006</v>
      </c>
      <c r="G17" s="25">
        <v>622.6</v>
      </c>
      <c r="H17" s="37" t="s">
        <v>255</v>
      </c>
      <c r="I17" s="13" t="s">
        <v>174</v>
      </c>
    </row>
    <row r="18" spans="1:10" x14ac:dyDescent="0.25">
      <c r="A18" s="75">
        <v>43559</v>
      </c>
      <c r="B18" s="29" t="s">
        <v>64</v>
      </c>
      <c r="C18" s="14" t="s">
        <v>150</v>
      </c>
      <c r="D18" s="7" t="s">
        <v>234</v>
      </c>
      <c r="E18" s="25">
        <v>252.55</v>
      </c>
      <c r="F18" s="25">
        <v>25.25</v>
      </c>
      <c r="G18" s="26">
        <v>277.8</v>
      </c>
      <c r="H18" s="37" t="s">
        <v>256</v>
      </c>
      <c r="I18" s="14" t="s">
        <v>30</v>
      </c>
      <c r="J18" s="4"/>
    </row>
    <row r="19" spans="1:10" x14ac:dyDescent="0.25">
      <c r="A19" s="75">
        <v>43560</v>
      </c>
      <c r="B19" s="29" t="s">
        <v>65</v>
      </c>
      <c r="C19" s="14" t="s">
        <v>151</v>
      </c>
      <c r="D19" s="7" t="s">
        <v>235</v>
      </c>
      <c r="E19" s="25">
        <v>632.70000000000005</v>
      </c>
      <c r="F19" s="25">
        <f t="shared" si="0"/>
        <v>132.86700000000002</v>
      </c>
      <c r="G19" s="26">
        <v>765.57</v>
      </c>
      <c r="H19" s="37" t="s">
        <v>239</v>
      </c>
      <c r="I19" s="14" t="s">
        <v>13</v>
      </c>
      <c r="J19" s="4"/>
    </row>
    <row r="20" spans="1:10" x14ac:dyDescent="0.25">
      <c r="A20" s="75">
        <v>43558</v>
      </c>
      <c r="B20" s="51" t="s">
        <v>66</v>
      </c>
      <c r="C20" s="14" t="s">
        <v>152</v>
      </c>
      <c r="D20" s="31" t="s">
        <v>234</v>
      </c>
      <c r="E20" s="25">
        <v>250</v>
      </c>
      <c r="F20" s="25">
        <f t="shared" si="0"/>
        <v>52.5</v>
      </c>
      <c r="G20" s="26">
        <v>302.5</v>
      </c>
      <c r="H20" s="52" t="s">
        <v>257</v>
      </c>
      <c r="I20" s="13" t="s">
        <v>45</v>
      </c>
      <c r="J20" s="4"/>
    </row>
    <row r="21" spans="1:10" x14ac:dyDescent="0.25">
      <c r="A21" s="75">
        <v>43567</v>
      </c>
      <c r="B21" s="51" t="s">
        <v>67</v>
      </c>
      <c r="C21" s="14" t="s">
        <v>7</v>
      </c>
      <c r="D21" s="30" t="s">
        <v>234</v>
      </c>
      <c r="E21" s="25">
        <v>288.95999999999998</v>
      </c>
      <c r="F21" s="25">
        <f t="shared" si="0"/>
        <v>60.681599999999996</v>
      </c>
      <c r="G21" s="26">
        <v>349.64</v>
      </c>
      <c r="H21" s="27" t="s">
        <v>241</v>
      </c>
      <c r="I21" s="14" t="s">
        <v>34</v>
      </c>
      <c r="J21" s="4"/>
    </row>
    <row r="22" spans="1:10" x14ac:dyDescent="0.25">
      <c r="A22" s="75">
        <v>43567</v>
      </c>
      <c r="B22" s="29" t="s">
        <v>68</v>
      </c>
      <c r="C22" s="14" t="s">
        <v>191</v>
      </c>
      <c r="D22" s="7" t="s">
        <v>235</v>
      </c>
      <c r="E22" s="25">
        <v>408.8</v>
      </c>
      <c r="F22" s="25">
        <f t="shared" si="0"/>
        <v>85.847999999999999</v>
      </c>
      <c r="G22" s="26">
        <v>494.65</v>
      </c>
      <c r="H22" s="37" t="s">
        <v>249</v>
      </c>
      <c r="I22" s="14" t="s">
        <v>170</v>
      </c>
      <c r="J22" s="4"/>
    </row>
    <row r="23" spans="1:10" x14ac:dyDescent="0.25">
      <c r="A23" s="75">
        <v>43567</v>
      </c>
      <c r="B23" s="29" t="s">
        <v>69</v>
      </c>
      <c r="C23" s="14" t="s">
        <v>153</v>
      </c>
      <c r="D23" s="28" t="s">
        <v>235</v>
      </c>
      <c r="E23" s="25">
        <v>114</v>
      </c>
      <c r="F23" s="25">
        <v>4.5599999999999996</v>
      </c>
      <c r="G23" s="26">
        <v>118.56</v>
      </c>
      <c r="H23" s="27" t="s">
        <v>258</v>
      </c>
      <c r="I23" s="14" t="s">
        <v>44</v>
      </c>
      <c r="J23" s="4"/>
    </row>
    <row r="24" spans="1:10" x14ac:dyDescent="0.25">
      <c r="A24" s="75">
        <v>43567</v>
      </c>
      <c r="B24" s="29" t="s">
        <v>70</v>
      </c>
      <c r="C24" s="12" t="s">
        <v>154</v>
      </c>
      <c r="D24" s="28" t="s">
        <v>234</v>
      </c>
      <c r="E24" s="25">
        <v>393.65</v>
      </c>
      <c r="F24" s="25">
        <f t="shared" si="0"/>
        <v>82.666499999999999</v>
      </c>
      <c r="G24" s="25">
        <v>476.32</v>
      </c>
      <c r="H24" s="27" t="s">
        <v>259</v>
      </c>
      <c r="I24" s="13" t="s">
        <v>46</v>
      </c>
      <c r="J24" s="4"/>
    </row>
    <row r="25" spans="1:10" x14ac:dyDescent="0.25">
      <c r="A25" s="75">
        <v>43567</v>
      </c>
      <c r="B25" s="29" t="s">
        <v>71</v>
      </c>
      <c r="C25" s="12" t="s">
        <v>155</v>
      </c>
      <c r="D25" s="7" t="s">
        <v>234</v>
      </c>
      <c r="E25" s="25">
        <v>966</v>
      </c>
      <c r="F25" s="25">
        <f t="shared" si="0"/>
        <v>202.85999999999999</v>
      </c>
      <c r="G25" s="26">
        <v>1168.8599999999999</v>
      </c>
      <c r="H25" s="37" t="s">
        <v>260</v>
      </c>
      <c r="I25" s="14" t="s">
        <v>38</v>
      </c>
      <c r="J25" s="4"/>
    </row>
    <row r="26" spans="1:10" x14ac:dyDescent="0.25">
      <c r="A26" s="75">
        <v>43567</v>
      </c>
      <c r="B26" s="29" t="s">
        <v>72</v>
      </c>
      <c r="C26" s="14" t="s">
        <v>192</v>
      </c>
      <c r="D26" s="29" t="s">
        <v>235</v>
      </c>
      <c r="E26" s="25">
        <v>25</v>
      </c>
      <c r="F26" s="25">
        <f t="shared" si="0"/>
        <v>5.25</v>
      </c>
      <c r="G26" s="26">
        <v>30.25</v>
      </c>
      <c r="H26" s="37" t="s">
        <v>260</v>
      </c>
      <c r="I26" s="13" t="s">
        <v>38</v>
      </c>
      <c r="J26" s="4"/>
    </row>
    <row r="27" spans="1:10" x14ac:dyDescent="0.25">
      <c r="A27" s="75">
        <v>43567</v>
      </c>
      <c r="B27" s="29" t="s">
        <v>73</v>
      </c>
      <c r="C27" s="12" t="s">
        <v>193</v>
      </c>
      <c r="D27" s="7" t="s">
        <v>235</v>
      </c>
      <c r="E27" s="25">
        <v>132.80000000000001</v>
      </c>
      <c r="F27" s="25">
        <f t="shared" si="0"/>
        <v>27.888000000000002</v>
      </c>
      <c r="G27" s="26">
        <v>160.69</v>
      </c>
      <c r="H27" s="62" t="s">
        <v>261</v>
      </c>
      <c r="I27" s="14" t="s">
        <v>29</v>
      </c>
      <c r="J27" s="4"/>
    </row>
    <row r="28" spans="1:10" x14ac:dyDescent="0.25">
      <c r="A28" s="75">
        <v>43577</v>
      </c>
      <c r="B28" s="51" t="s">
        <v>74</v>
      </c>
      <c r="C28" s="14" t="s">
        <v>194</v>
      </c>
      <c r="D28" s="30" t="s">
        <v>235</v>
      </c>
      <c r="E28" s="25">
        <v>14.44</v>
      </c>
      <c r="F28" s="25">
        <f t="shared" si="0"/>
        <v>3.0324</v>
      </c>
      <c r="G28" s="26">
        <v>17.47</v>
      </c>
      <c r="H28" s="27" t="s">
        <v>262</v>
      </c>
      <c r="I28" s="13" t="s">
        <v>10</v>
      </c>
      <c r="J28" s="4"/>
    </row>
    <row r="29" spans="1:10" x14ac:dyDescent="0.25">
      <c r="A29" s="75">
        <v>43577</v>
      </c>
      <c r="B29" s="51" t="s">
        <v>75</v>
      </c>
      <c r="C29" s="14" t="s">
        <v>195</v>
      </c>
      <c r="D29" s="7" t="s">
        <v>234</v>
      </c>
      <c r="E29" s="25">
        <v>1065</v>
      </c>
      <c r="F29" s="25">
        <f t="shared" si="0"/>
        <v>223.65</v>
      </c>
      <c r="G29" s="26">
        <v>1288.6500000000001</v>
      </c>
      <c r="H29" s="37" t="s">
        <v>263</v>
      </c>
      <c r="I29" s="14" t="s">
        <v>175</v>
      </c>
      <c r="J29" s="4"/>
    </row>
    <row r="30" spans="1:10" x14ac:dyDescent="0.25">
      <c r="A30" s="75">
        <v>43578</v>
      </c>
      <c r="B30" s="29" t="s">
        <v>76</v>
      </c>
      <c r="C30" s="14" t="s">
        <v>156</v>
      </c>
      <c r="D30" s="7" t="s">
        <v>234</v>
      </c>
      <c r="E30" s="25">
        <v>600</v>
      </c>
      <c r="F30" s="25">
        <f t="shared" si="0"/>
        <v>126</v>
      </c>
      <c r="G30" s="26">
        <v>726</v>
      </c>
      <c r="H30" s="62" t="s">
        <v>264</v>
      </c>
      <c r="I30" s="14" t="s">
        <v>176</v>
      </c>
      <c r="J30" s="4"/>
    </row>
    <row r="31" spans="1:10" x14ac:dyDescent="0.25">
      <c r="A31" s="75">
        <v>43578</v>
      </c>
      <c r="B31" s="29" t="s">
        <v>77</v>
      </c>
      <c r="C31" s="14" t="s">
        <v>196</v>
      </c>
      <c r="D31" s="29" t="s">
        <v>235</v>
      </c>
      <c r="E31" s="25">
        <v>109.51</v>
      </c>
      <c r="F31" s="25">
        <f t="shared" si="0"/>
        <v>22.9971</v>
      </c>
      <c r="G31" s="26">
        <v>132.51</v>
      </c>
      <c r="H31" s="37" t="s">
        <v>261</v>
      </c>
      <c r="I31" s="14" t="s">
        <v>29</v>
      </c>
      <c r="J31" s="4"/>
    </row>
    <row r="32" spans="1:10" x14ac:dyDescent="0.25">
      <c r="A32" s="75">
        <v>43580</v>
      </c>
      <c r="B32" s="29" t="s">
        <v>78</v>
      </c>
      <c r="C32" s="14" t="s">
        <v>23</v>
      </c>
      <c r="D32" s="7" t="s">
        <v>234</v>
      </c>
      <c r="E32" s="25">
        <v>20</v>
      </c>
      <c r="F32" s="25">
        <f t="shared" si="0"/>
        <v>4.2</v>
      </c>
      <c r="G32" s="26">
        <v>24.2</v>
      </c>
      <c r="H32" s="37" t="s">
        <v>265</v>
      </c>
      <c r="I32" s="14" t="s">
        <v>37</v>
      </c>
      <c r="J32" s="4"/>
    </row>
    <row r="33" spans="1:10" x14ac:dyDescent="0.25">
      <c r="A33" s="75">
        <v>43580</v>
      </c>
      <c r="B33" s="29" t="s">
        <v>79</v>
      </c>
      <c r="C33" s="12" t="s">
        <v>7</v>
      </c>
      <c r="D33" s="28" t="s">
        <v>234</v>
      </c>
      <c r="E33" s="25">
        <v>129.02000000000001</v>
      </c>
      <c r="F33" s="25">
        <f t="shared" si="0"/>
        <v>27.094200000000001</v>
      </c>
      <c r="G33" s="25">
        <v>156.11000000000001</v>
      </c>
      <c r="H33" s="27" t="s">
        <v>241</v>
      </c>
      <c r="I33" s="13" t="s">
        <v>34</v>
      </c>
      <c r="J33" s="4"/>
    </row>
    <row r="34" spans="1:10" x14ac:dyDescent="0.25">
      <c r="A34" s="75">
        <v>43581</v>
      </c>
      <c r="B34" s="29" t="s">
        <v>80</v>
      </c>
      <c r="C34" s="12" t="s">
        <v>25</v>
      </c>
      <c r="D34" s="28" t="s">
        <v>235</v>
      </c>
      <c r="E34" s="25">
        <v>290.18</v>
      </c>
      <c r="F34" s="25">
        <f t="shared" si="0"/>
        <v>60.937799999999996</v>
      </c>
      <c r="G34" s="25">
        <v>351.12</v>
      </c>
      <c r="H34" s="27" t="s">
        <v>266</v>
      </c>
      <c r="I34" s="13" t="s">
        <v>12</v>
      </c>
      <c r="J34" s="4"/>
    </row>
    <row r="35" spans="1:10" x14ac:dyDescent="0.25">
      <c r="A35" s="75">
        <v>43581</v>
      </c>
      <c r="B35" s="29" t="s">
        <v>81</v>
      </c>
      <c r="C35" s="14" t="s">
        <v>157</v>
      </c>
      <c r="D35" s="33" t="s">
        <v>235</v>
      </c>
      <c r="E35" s="25">
        <v>129</v>
      </c>
      <c r="F35" s="25">
        <f t="shared" si="0"/>
        <v>27.09</v>
      </c>
      <c r="G35" s="26">
        <v>156.09</v>
      </c>
      <c r="H35" s="54" t="s">
        <v>267</v>
      </c>
      <c r="I35" s="14" t="s">
        <v>177</v>
      </c>
      <c r="J35" s="4"/>
    </row>
    <row r="36" spans="1:10" x14ac:dyDescent="0.25">
      <c r="A36" s="75">
        <v>43581</v>
      </c>
      <c r="B36" s="51" t="s">
        <v>82</v>
      </c>
      <c r="C36" s="14" t="s">
        <v>19</v>
      </c>
      <c r="D36" s="7" t="s">
        <v>235</v>
      </c>
      <c r="E36" s="25">
        <v>473</v>
      </c>
      <c r="F36" s="25">
        <f t="shared" si="0"/>
        <v>99.33</v>
      </c>
      <c r="G36" s="26">
        <v>572.33000000000004</v>
      </c>
      <c r="H36" s="37" t="s">
        <v>252</v>
      </c>
      <c r="I36" s="14" t="s">
        <v>15</v>
      </c>
      <c r="J36" s="4"/>
    </row>
    <row r="37" spans="1:10" x14ac:dyDescent="0.25">
      <c r="A37" s="75">
        <v>43581</v>
      </c>
      <c r="B37" s="51" t="s">
        <v>83</v>
      </c>
      <c r="C37" s="12" t="s">
        <v>26</v>
      </c>
      <c r="D37" s="28" t="s">
        <v>235</v>
      </c>
      <c r="E37" s="25">
        <v>674.47</v>
      </c>
      <c r="F37" s="25">
        <f t="shared" si="0"/>
        <v>141.6387</v>
      </c>
      <c r="G37" s="25">
        <v>816.11</v>
      </c>
      <c r="H37" s="27" t="s">
        <v>242</v>
      </c>
      <c r="I37" s="13" t="s">
        <v>41</v>
      </c>
      <c r="J37" s="4"/>
    </row>
    <row r="38" spans="1:10" x14ac:dyDescent="0.25">
      <c r="A38" s="75">
        <v>43581</v>
      </c>
      <c r="B38" s="29" t="s">
        <v>84</v>
      </c>
      <c r="C38" s="12" t="s">
        <v>197</v>
      </c>
      <c r="D38" s="28" t="s">
        <v>234</v>
      </c>
      <c r="E38" s="25">
        <v>215</v>
      </c>
      <c r="F38" s="25">
        <f t="shared" si="0"/>
        <v>45.15</v>
      </c>
      <c r="G38" s="25">
        <v>260.14999999999998</v>
      </c>
      <c r="H38" s="7" t="s">
        <v>263</v>
      </c>
      <c r="I38" s="13" t="s">
        <v>175</v>
      </c>
      <c r="J38" s="4"/>
    </row>
    <row r="39" spans="1:10" x14ac:dyDescent="0.25">
      <c r="A39" s="75">
        <v>43587</v>
      </c>
      <c r="B39" s="29" t="s">
        <v>85</v>
      </c>
      <c r="C39" s="12" t="s">
        <v>158</v>
      </c>
      <c r="D39" s="7" t="s">
        <v>234</v>
      </c>
      <c r="E39" s="25">
        <v>134.55000000000001</v>
      </c>
      <c r="F39" s="25">
        <v>13.46</v>
      </c>
      <c r="G39" s="26">
        <v>148</v>
      </c>
      <c r="H39" s="37" t="s">
        <v>256</v>
      </c>
      <c r="I39" s="14" t="s">
        <v>30</v>
      </c>
      <c r="J39" s="4"/>
    </row>
    <row r="40" spans="1:10" x14ac:dyDescent="0.25">
      <c r="A40" s="75">
        <v>43588</v>
      </c>
      <c r="B40" s="29" t="s">
        <v>86</v>
      </c>
      <c r="C40" s="12" t="s">
        <v>159</v>
      </c>
      <c r="D40" s="28" t="s">
        <v>234</v>
      </c>
      <c r="E40" s="25">
        <v>460.1</v>
      </c>
      <c r="F40" s="25">
        <f t="shared" si="0"/>
        <v>96.620999999999995</v>
      </c>
      <c r="G40" s="25">
        <v>556.72</v>
      </c>
      <c r="H40" s="27" t="s">
        <v>268</v>
      </c>
      <c r="I40" s="13" t="s">
        <v>178</v>
      </c>
      <c r="J40" s="4"/>
    </row>
    <row r="41" spans="1:10" x14ac:dyDescent="0.25">
      <c r="A41" s="75">
        <v>43591</v>
      </c>
      <c r="B41" s="29" t="s">
        <v>87</v>
      </c>
      <c r="C41" s="12" t="s">
        <v>21</v>
      </c>
      <c r="D41" s="7" t="s">
        <v>235</v>
      </c>
      <c r="E41" s="25">
        <v>940</v>
      </c>
      <c r="F41" s="25">
        <f t="shared" si="0"/>
        <v>197.4</v>
      </c>
      <c r="G41" s="25">
        <v>1137.4000000000001</v>
      </c>
      <c r="H41" s="37" t="s">
        <v>269</v>
      </c>
      <c r="I41" s="13" t="s">
        <v>16</v>
      </c>
      <c r="J41" s="4"/>
    </row>
    <row r="42" spans="1:10" x14ac:dyDescent="0.25">
      <c r="A42" s="75">
        <v>43591</v>
      </c>
      <c r="B42" s="29" t="s">
        <v>88</v>
      </c>
      <c r="C42" s="14" t="s">
        <v>23</v>
      </c>
      <c r="D42" s="7" t="s">
        <v>234</v>
      </c>
      <c r="E42" s="25">
        <v>15</v>
      </c>
      <c r="F42" s="25">
        <f t="shared" si="0"/>
        <v>3.15</v>
      </c>
      <c r="G42" s="26">
        <v>18.149999999999999</v>
      </c>
      <c r="H42" s="37" t="s">
        <v>265</v>
      </c>
      <c r="I42" s="14" t="s">
        <v>37</v>
      </c>
      <c r="J42" s="4"/>
    </row>
    <row r="43" spans="1:10" x14ac:dyDescent="0.25">
      <c r="A43" s="75">
        <v>43591</v>
      </c>
      <c r="B43" s="29" t="s">
        <v>89</v>
      </c>
      <c r="C43" s="14" t="s">
        <v>160</v>
      </c>
      <c r="D43" s="29" t="s">
        <v>234</v>
      </c>
      <c r="E43" s="25">
        <v>670.03</v>
      </c>
      <c r="F43" s="25">
        <f t="shared" si="0"/>
        <v>140.7063</v>
      </c>
      <c r="G43" s="26">
        <v>810.74</v>
      </c>
      <c r="H43" s="37" t="s">
        <v>259</v>
      </c>
      <c r="I43" s="13" t="s">
        <v>46</v>
      </c>
      <c r="J43" s="4"/>
    </row>
    <row r="44" spans="1:10" x14ac:dyDescent="0.25">
      <c r="A44" s="75">
        <v>43591</v>
      </c>
      <c r="B44" s="51" t="s">
        <v>90</v>
      </c>
      <c r="C44" s="14" t="s">
        <v>198</v>
      </c>
      <c r="D44" s="54" t="s">
        <v>235</v>
      </c>
      <c r="E44" s="25">
        <v>348.25</v>
      </c>
      <c r="F44" s="25">
        <f t="shared" si="0"/>
        <v>73.132499999999993</v>
      </c>
      <c r="G44" s="26">
        <v>421.38</v>
      </c>
      <c r="H44" s="53" t="s">
        <v>292</v>
      </c>
      <c r="I44" s="13" t="s">
        <v>31</v>
      </c>
      <c r="J44" s="4"/>
    </row>
    <row r="45" spans="1:10" x14ac:dyDescent="0.25">
      <c r="A45" s="75">
        <v>43593</v>
      </c>
      <c r="B45" s="51" t="s">
        <v>91</v>
      </c>
      <c r="C45" s="14" t="s">
        <v>20</v>
      </c>
      <c r="D45" s="7" t="s">
        <v>234</v>
      </c>
      <c r="E45" s="25">
        <v>78.5</v>
      </c>
      <c r="F45" s="25">
        <f t="shared" si="0"/>
        <v>16.484999999999999</v>
      </c>
      <c r="G45" s="26">
        <v>94.99</v>
      </c>
      <c r="H45" s="37" t="s">
        <v>270</v>
      </c>
      <c r="I45" s="14" t="s">
        <v>32</v>
      </c>
      <c r="J45" s="4"/>
    </row>
    <row r="46" spans="1:10" x14ac:dyDescent="0.25">
      <c r="A46" s="75">
        <v>43598</v>
      </c>
      <c r="B46" s="29" t="s">
        <v>92</v>
      </c>
      <c r="C46" s="14" t="s">
        <v>7</v>
      </c>
      <c r="D46" s="54" t="s">
        <v>234</v>
      </c>
      <c r="E46" s="25">
        <v>225.7</v>
      </c>
      <c r="F46" s="25">
        <f t="shared" si="0"/>
        <v>47.396999999999998</v>
      </c>
      <c r="G46" s="26">
        <v>273.10000000000002</v>
      </c>
      <c r="H46" s="53" t="s">
        <v>241</v>
      </c>
      <c r="I46" s="14" t="s">
        <v>34</v>
      </c>
      <c r="J46" s="4"/>
    </row>
    <row r="47" spans="1:10" x14ac:dyDescent="0.25">
      <c r="A47" s="75">
        <v>43598</v>
      </c>
      <c r="B47" s="29" t="s">
        <v>93</v>
      </c>
      <c r="C47" s="12" t="s">
        <v>243</v>
      </c>
      <c r="D47" s="28" t="s">
        <v>235</v>
      </c>
      <c r="E47" s="25">
        <v>408.35</v>
      </c>
      <c r="F47" s="25">
        <f t="shared" si="0"/>
        <v>85.753500000000003</v>
      </c>
      <c r="G47" s="25">
        <v>494.1</v>
      </c>
      <c r="H47" s="27" t="s">
        <v>241</v>
      </c>
      <c r="I47" s="13" t="s">
        <v>34</v>
      </c>
      <c r="J47" s="4"/>
    </row>
    <row r="48" spans="1:10" x14ac:dyDescent="0.25">
      <c r="A48" s="75">
        <v>43598</v>
      </c>
      <c r="B48" s="29" t="s">
        <v>94</v>
      </c>
      <c r="C48" s="14" t="s">
        <v>28</v>
      </c>
      <c r="D48" s="7" t="s">
        <v>234</v>
      </c>
      <c r="E48" s="25">
        <v>667.03</v>
      </c>
      <c r="F48" s="25">
        <f t="shared" si="0"/>
        <v>140.07629999999997</v>
      </c>
      <c r="G48" s="26">
        <v>807.11</v>
      </c>
      <c r="H48" s="37" t="s">
        <v>271</v>
      </c>
      <c r="I48" s="14" t="s">
        <v>33</v>
      </c>
      <c r="J48" s="4"/>
    </row>
    <row r="49" spans="1:10" s="5" customFormat="1" x14ac:dyDescent="0.25">
      <c r="A49" s="76">
        <v>43599</v>
      </c>
      <c r="B49" s="29" t="s">
        <v>95</v>
      </c>
      <c r="C49" s="12" t="s">
        <v>199</v>
      </c>
      <c r="D49" s="28" t="s">
        <v>235</v>
      </c>
      <c r="E49" s="25">
        <v>253.51</v>
      </c>
      <c r="F49" s="25">
        <f t="shared" si="0"/>
        <v>53.237099999999998</v>
      </c>
      <c r="G49" s="25">
        <v>306.75</v>
      </c>
      <c r="H49" s="27" t="s">
        <v>272</v>
      </c>
      <c r="I49" s="14" t="s">
        <v>18</v>
      </c>
    </row>
    <row r="50" spans="1:10" x14ac:dyDescent="0.25">
      <c r="A50" s="75">
        <v>43598</v>
      </c>
      <c r="B50" s="29" t="s">
        <v>96</v>
      </c>
      <c r="C50" s="12" t="s">
        <v>200</v>
      </c>
      <c r="D50" s="7" t="s">
        <v>235</v>
      </c>
      <c r="E50" s="25">
        <v>45</v>
      </c>
      <c r="F50" s="25">
        <f t="shared" si="0"/>
        <v>9.4499999999999993</v>
      </c>
      <c r="G50" s="26">
        <v>54.45</v>
      </c>
      <c r="H50" s="37" t="s">
        <v>273</v>
      </c>
      <c r="I50" s="14" t="s">
        <v>17</v>
      </c>
      <c r="J50" s="4"/>
    </row>
    <row r="51" spans="1:10" x14ac:dyDescent="0.25">
      <c r="A51" s="75">
        <v>43598</v>
      </c>
      <c r="B51" s="29" t="s">
        <v>97</v>
      </c>
      <c r="C51" s="12" t="s">
        <v>201</v>
      </c>
      <c r="D51" s="7" t="s">
        <v>234</v>
      </c>
      <c r="E51" s="25">
        <v>795.03</v>
      </c>
      <c r="F51" s="25">
        <f t="shared" si="0"/>
        <v>166.9563</v>
      </c>
      <c r="G51" s="25">
        <v>961.99</v>
      </c>
      <c r="H51" s="37" t="s">
        <v>259</v>
      </c>
      <c r="I51" s="13" t="s">
        <v>46</v>
      </c>
      <c r="J51" s="4"/>
    </row>
    <row r="52" spans="1:10" x14ac:dyDescent="0.25">
      <c r="A52" s="75">
        <v>43598</v>
      </c>
      <c r="B52" s="51" t="s">
        <v>98</v>
      </c>
      <c r="C52" s="14" t="s">
        <v>25</v>
      </c>
      <c r="D52" s="33" t="s">
        <v>235</v>
      </c>
      <c r="E52" s="25">
        <v>283.55</v>
      </c>
      <c r="F52" s="25">
        <f t="shared" si="0"/>
        <v>59.545499999999997</v>
      </c>
      <c r="G52" s="26">
        <v>343.1</v>
      </c>
      <c r="H52" s="37" t="s">
        <v>266</v>
      </c>
      <c r="I52" s="14" t="s">
        <v>12</v>
      </c>
      <c r="J52" s="4"/>
    </row>
    <row r="53" spans="1:10" x14ac:dyDescent="0.25">
      <c r="A53" s="75">
        <v>43598</v>
      </c>
      <c r="B53" s="51" t="s">
        <v>99</v>
      </c>
      <c r="C53" s="12" t="s">
        <v>202</v>
      </c>
      <c r="D53" s="29" t="s">
        <v>234</v>
      </c>
      <c r="E53" s="25">
        <v>2389.52</v>
      </c>
      <c r="F53" s="25">
        <f t="shared" si="0"/>
        <v>501.79919999999998</v>
      </c>
      <c r="G53" s="25">
        <v>2891.32</v>
      </c>
      <c r="H53" s="37" t="s">
        <v>247</v>
      </c>
      <c r="I53" s="13" t="s">
        <v>9</v>
      </c>
      <c r="J53" s="4"/>
    </row>
    <row r="54" spans="1:10" x14ac:dyDescent="0.25">
      <c r="A54" s="75">
        <v>43598</v>
      </c>
      <c r="B54" s="29" t="s">
        <v>100</v>
      </c>
      <c r="C54" s="12" t="s">
        <v>23</v>
      </c>
      <c r="D54" s="28" t="s">
        <v>234</v>
      </c>
      <c r="E54" s="25">
        <v>20</v>
      </c>
      <c r="F54" s="25">
        <f t="shared" si="0"/>
        <v>4.2</v>
      </c>
      <c r="G54" s="25">
        <v>24.2</v>
      </c>
      <c r="H54" s="27" t="s">
        <v>265</v>
      </c>
      <c r="I54" s="13" t="s">
        <v>37</v>
      </c>
      <c r="J54" s="4"/>
    </row>
    <row r="55" spans="1:10" x14ac:dyDescent="0.25">
      <c r="A55" s="75">
        <v>43598</v>
      </c>
      <c r="B55" s="29" t="s">
        <v>231</v>
      </c>
      <c r="C55" s="84" t="s">
        <v>233</v>
      </c>
      <c r="D55" s="7" t="s">
        <v>234</v>
      </c>
      <c r="E55" s="25">
        <v>420</v>
      </c>
      <c r="F55" s="25">
        <f t="shared" si="0"/>
        <v>88.2</v>
      </c>
      <c r="G55" s="26">
        <v>508.2</v>
      </c>
      <c r="H55" s="7" t="s">
        <v>274</v>
      </c>
      <c r="I55" s="13" t="s">
        <v>232</v>
      </c>
      <c r="J55" s="4"/>
    </row>
    <row r="56" spans="1:10" x14ac:dyDescent="0.25">
      <c r="A56" s="75">
        <v>43599</v>
      </c>
      <c r="B56" s="29" t="s">
        <v>101</v>
      </c>
      <c r="C56" s="14" t="s">
        <v>8</v>
      </c>
      <c r="D56" s="7" t="s">
        <v>234</v>
      </c>
      <c r="E56" s="25">
        <v>91.8</v>
      </c>
      <c r="F56" s="25">
        <v>9.18</v>
      </c>
      <c r="G56" s="26">
        <v>100.98</v>
      </c>
      <c r="H56" s="7" t="s">
        <v>275</v>
      </c>
      <c r="I56" s="13" t="s">
        <v>11</v>
      </c>
      <c r="J56" s="4"/>
    </row>
    <row r="57" spans="1:10" x14ac:dyDescent="0.25">
      <c r="A57" s="75">
        <v>43601</v>
      </c>
      <c r="B57" s="29" t="s">
        <v>102</v>
      </c>
      <c r="C57" s="12" t="s">
        <v>7</v>
      </c>
      <c r="D57" s="7" t="s">
        <v>234</v>
      </c>
      <c r="E57" s="25">
        <v>51.29</v>
      </c>
      <c r="F57" s="25">
        <f t="shared" si="0"/>
        <v>10.770899999999999</v>
      </c>
      <c r="G57" s="26">
        <v>62.06</v>
      </c>
      <c r="H57" s="37" t="s">
        <v>241</v>
      </c>
      <c r="I57" s="14" t="s">
        <v>34</v>
      </c>
      <c r="J57" s="4"/>
    </row>
    <row r="58" spans="1:10" x14ac:dyDescent="0.25">
      <c r="A58" s="75">
        <v>43602</v>
      </c>
      <c r="B58" s="29" t="s">
        <v>103</v>
      </c>
      <c r="C58" s="14" t="s">
        <v>24</v>
      </c>
      <c r="D58" s="7" t="s">
        <v>235</v>
      </c>
      <c r="E58" s="25">
        <v>220.23</v>
      </c>
      <c r="F58" s="25">
        <v>13.16</v>
      </c>
      <c r="G58" s="26">
        <v>233.39</v>
      </c>
      <c r="H58" s="53" t="s">
        <v>250</v>
      </c>
      <c r="I58" s="14" t="s">
        <v>39</v>
      </c>
      <c r="J58" s="4"/>
    </row>
    <row r="59" spans="1:10" x14ac:dyDescent="0.25">
      <c r="A59" s="75">
        <v>43602</v>
      </c>
      <c r="B59" s="29" t="s">
        <v>104</v>
      </c>
      <c r="C59" s="12" t="s">
        <v>161</v>
      </c>
      <c r="D59" s="28" t="s">
        <v>235</v>
      </c>
      <c r="E59" s="25">
        <v>41.93</v>
      </c>
      <c r="F59" s="25">
        <f t="shared" si="0"/>
        <v>8.805299999999999</v>
      </c>
      <c r="G59" s="25">
        <v>50.74</v>
      </c>
      <c r="H59" s="27" t="s">
        <v>266</v>
      </c>
      <c r="I59" s="13" t="s">
        <v>12</v>
      </c>
      <c r="J59" s="4"/>
    </row>
    <row r="60" spans="1:10" x14ac:dyDescent="0.25">
      <c r="A60" s="75">
        <v>43602</v>
      </c>
      <c r="B60" s="29" t="s">
        <v>105</v>
      </c>
      <c r="C60" s="14" t="s">
        <v>203</v>
      </c>
      <c r="D60" s="7" t="s">
        <v>235</v>
      </c>
      <c r="E60" s="25">
        <v>133.13</v>
      </c>
      <c r="F60" s="25">
        <f t="shared" si="0"/>
        <v>27.957299999999996</v>
      </c>
      <c r="G60" s="26">
        <v>161.09</v>
      </c>
      <c r="H60" s="37" t="s">
        <v>276</v>
      </c>
      <c r="I60" s="14" t="s">
        <v>14</v>
      </c>
      <c r="J60" s="4"/>
    </row>
    <row r="61" spans="1:10" x14ac:dyDescent="0.25">
      <c r="A61" s="75">
        <v>43602</v>
      </c>
      <c r="B61" s="51" t="s">
        <v>106</v>
      </c>
      <c r="C61" s="12" t="s">
        <v>162</v>
      </c>
      <c r="D61" s="28" t="s">
        <v>235</v>
      </c>
      <c r="E61" s="25">
        <v>960</v>
      </c>
      <c r="F61" s="25">
        <f t="shared" si="0"/>
        <v>201.6</v>
      </c>
      <c r="G61" s="25">
        <v>1161.5999999999999</v>
      </c>
      <c r="H61" s="62" t="s">
        <v>277</v>
      </c>
      <c r="I61" s="13" t="s">
        <v>179</v>
      </c>
      <c r="J61" s="4"/>
    </row>
    <row r="62" spans="1:10" x14ac:dyDescent="0.25">
      <c r="A62" s="75">
        <v>43606</v>
      </c>
      <c r="B62" s="51" t="s">
        <v>107</v>
      </c>
      <c r="C62" s="12" t="s">
        <v>163</v>
      </c>
      <c r="D62" s="28" t="s">
        <v>235</v>
      </c>
      <c r="E62" s="25">
        <v>380.63</v>
      </c>
      <c r="F62" s="25">
        <f t="shared" si="0"/>
        <v>79.932299999999998</v>
      </c>
      <c r="G62" s="25">
        <v>460.56</v>
      </c>
      <c r="H62" s="27" t="s">
        <v>273</v>
      </c>
      <c r="I62" s="13" t="s">
        <v>17</v>
      </c>
      <c r="J62" s="4"/>
    </row>
    <row r="63" spans="1:10" x14ac:dyDescent="0.25">
      <c r="A63" s="75">
        <v>43607</v>
      </c>
      <c r="B63" s="29" t="s">
        <v>108</v>
      </c>
      <c r="C63" s="12" t="s">
        <v>23</v>
      </c>
      <c r="D63" s="29" t="s">
        <v>234</v>
      </c>
      <c r="E63" s="25">
        <v>20</v>
      </c>
      <c r="F63" s="25">
        <f t="shared" si="0"/>
        <v>4.2</v>
      </c>
      <c r="G63" s="25">
        <v>24.2</v>
      </c>
      <c r="H63" s="53" t="s">
        <v>265</v>
      </c>
      <c r="I63" s="13" t="s">
        <v>37</v>
      </c>
      <c r="J63" s="4"/>
    </row>
    <row r="64" spans="1:10" x14ac:dyDescent="0.25">
      <c r="A64" s="75">
        <v>43608</v>
      </c>
      <c r="B64" s="29" t="s">
        <v>109</v>
      </c>
      <c r="C64" s="14" t="s">
        <v>204</v>
      </c>
      <c r="D64" s="33" t="s">
        <v>235</v>
      </c>
      <c r="E64" s="25">
        <v>350.35</v>
      </c>
      <c r="F64" s="25">
        <f t="shared" si="0"/>
        <v>73.573499999999996</v>
      </c>
      <c r="G64" s="26">
        <v>423.92</v>
      </c>
      <c r="H64" s="37" t="s">
        <v>239</v>
      </c>
      <c r="I64" s="14" t="s">
        <v>13</v>
      </c>
      <c r="J64" s="4"/>
    </row>
    <row r="65" spans="1:10" x14ac:dyDescent="0.25">
      <c r="A65" s="75">
        <v>43608</v>
      </c>
      <c r="B65" s="29" t="s">
        <v>110</v>
      </c>
      <c r="C65" s="14" t="s">
        <v>205</v>
      </c>
      <c r="D65" s="34" t="s">
        <v>234</v>
      </c>
      <c r="E65" s="25">
        <v>150.97999999999999</v>
      </c>
      <c r="F65" s="25">
        <f t="shared" si="0"/>
        <v>31.705799999999996</v>
      </c>
      <c r="G65" s="26">
        <v>182.68</v>
      </c>
      <c r="H65" s="37" t="s">
        <v>278</v>
      </c>
      <c r="I65" s="13" t="s">
        <v>180</v>
      </c>
      <c r="J65" s="4"/>
    </row>
    <row r="66" spans="1:10" s="8" customFormat="1" x14ac:dyDescent="0.25">
      <c r="A66" s="76">
        <v>43608</v>
      </c>
      <c r="B66" s="29" t="s">
        <v>111</v>
      </c>
      <c r="C66" s="14" t="s">
        <v>198</v>
      </c>
      <c r="D66" s="35" t="s">
        <v>235</v>
      </c>
      <c r="E66" s="25">
        <v>149.25</v>
      </c>
      <c r="F66" s="25">
        <f t="shared" si="0"/>
        <v>31.342499999999998</v>
      </c>
      <c r="G66" s="26">
        <v>180.59</v>
      </c>
      <c r="H66" s="85" t="s">
        <v>292</v>
      </c>
      <c r="I66" s="14" t="s">
        <v>31</v>
      </c>
    </row>
    <row r="67" spans="1:10" x14ac:dyDescent="0.25">
      <c r="A67" s="75">
        <v>43608</v>
      </c>
      <c r="B67" s="29" t="s">
        <v>112</v>
      </c>
      <c r="C67" s="14" t="s">
        <v>7</v>
      </c>
      <c r="D67" s="30" t="s">
        <v>234</v>
      </c>
      <c r="E67" s="25">
        <v>113.63</v>
      </c>
      <c r="F67" s="25">
        <f t="shared" si="0"/>
        <v>23.862299999999998</v>
      </c>
      <c r="G67" s="26">
        <v>137.49</v>
      </c>
      <c r="H67" s="62" t="s">
        <v>241</v>
      </c>
      <c r="I67" s="14" t="s">
        <v>34</v>
      </c>
      <c r="J67" s="4"/>
    </row>
    <row r="68" spans="1:10" x14ac:dyDescent="0.25">
      <c r="A68" s="75">
        <v>43609</v>
      </c>
      <c r="B68" s="29" t="s">
        <v>113</v>
      </c>
      <c r="C68" s="14" t="s">
        <v>27</v>
      </c>
      <c r="D68" s="7" t="s">
        <v>234</v>
      </c>
      <c r="E68" s="25">
        <v>292</v>
      </c>
      <c r="F68" s="25">
        <f t="shared" si="0"/>
        <v>61.32</v>
      </c>
      <c r="G68" s="26">
        <v>353.32</v>
      </c>
      <c r="H68" s="7" t="s">
        <v>260</v>
      </c>
      <c r="I68" s="14" t="s">
        <v>38</v>
      </c>
      <c r="J68" s="4"/>
    </row>
    <row r="69" spans="1:10" x14ac:dyDescent="0.25">
      <c r="A69" s="75">
        <v>43609</v>
      </c>
      <c r="B69" s="51" t="s">
        <v>114</v>
      </c>
      <c r="C69" s="14" t="s">
        <v>164</v>
      </c>
      <c r="D69" s="7" t="s">
        <v>234</v>
      </c>
      <c r="E69" s="25">
        <v>380</v>
      </c>
      <c r="F69" s="25">
        <f t="shared" si="0"/>
        <v>79.8</v>
      </c>
      <c r="G69" s="26">
        <v>459.8</v>
      </c>
      <c r="H69" s="37" t="s">
        <v>279</v>
      </c>
      <c r="I69" s="13" t="s">
        <v>181</v>
      </c>
      <c r="J69" s="4"/>
    </row>
    <row r="70" spans="1:10" x14ac:dyDescent="0.25">
      <c r="A70" s="75">
        <v>43609</v>
      </c>
      <c r="B70" s="51" t="s">
        <v>115</v>
      </c>
      <c r="C70" s="12" t="s">
        <v>23</v>
      </c>
      <c r="D70" s="28" t="s">
        <v>234</v>
      </c>
      <c r="E70" s="25">
        <v>15</v>
      </c>
      <c r="F70" s="25">
        <f t="shared" si="0"/>
        <v>3.15</v>
      </c>
      <c r="G70" s="25">
        <v>18.149999999999999</v>
      </c>
      <c r="H70" s="27" t="s">
        <v>265</v>
      </c>
      <c r="I70" s="13" t="s">
        <v>37</v>
      </c>
      <c r="J70" s="4"/>
    </row>
    <row r="71" spans="1:10" x14ac:dyDescent="0.25">
      <c r="A71" s="75">
        <v>43614</v>
      </c>
      <c r="B71" s="29" t="s">
        <v>116</v>
      </c>
      <c r="C71" s="12" t="s">
        <v>206</v>
      </c>
      <c r="D71" s="7" t="s">
        <v>234</v>
      </c>
      <c r="E71" s="25">
        <v>565</v>
      </c>
      <c r="F71" s="25">
        <f t="shared" ref="F71:F98" si="1">E71*0.21</f>
        <v>118.64999999999999</v>
      </c>
      <c r="G71" s="25">
        <v>683.65</v>
      </c>
      <c r="H71" s="39" t="s">
        <v>280</v>
      </c>
      <c r="I71" s="14" t="s">
        <v>47</v>
      </c>
      <c r="J71" s="4"/>
    </row>
    <row r="72" spans="1:10" x14ac:dyDescent="0.25">
      <c r="A72" s="75">
        <v>43613</v>
      </c>
      <c r="B72" s="29" t="s">
        <v>117</v>
      </c>
      <c r="C72" s="12" t="s">
        <v>207</v>
      </c>
      <c r="D72" s="7" t="s">
        <v>234</v>
      </c>
      <c r="E72" s="25">
        <v>40.909999999999997</v>
      </c>
      <c r="F72" s="25">
        <f t="shared" si="1"/>
        <v>8.5910999999999991</v>
      </c>
      <c r="G72" s="25">
        <v>49.5</v>
      </c>
      <c r="H72" s="37" t="s">
        <v>281</v>
      </c>
      <c r="I72" s="13" t="s">
        <v>182</v>
      </c>
      <c r="J72" s="4"/>
    </row>
    <row r="73" spans="1:10" x14ac:dyDescent="0.25">
      <c r="A73" s="75">
        <v>43620</v>
      </c>
      <c r="B73" s="29" t="s">
        <v>118</v>
      </c>
      <c r="C73" s="14" t="s">
        <v>208</v>
      </c>
      <c r="D73" s="7" t="s">
        <v>235</v>
      </c>
      <c r="E73" s="25">
        <v>42.4</v>
      </c>
      <c r="F73" s="25">
        <f t="shared" si="1"/>
        <v>8.9039999999999999</v>
      </c>
      <c r="G73" s="26">
        <v>51.3</v>
      </c>
      <c r="H73" s="7" t="s">
        <v>249</v>
      </c>
      <c r="I73" s="14" t="s">
        <v>170</v>
      </c>
      <c r="J73" s="4"/>
    </row>
    <row r="74" spans="1:10" x14ac:dyDescent="0.25">
      <c r="A74" s="75">
        <v>43620</v>
      </c>
      <c r="B74" s="29" t="s">
        <v>119</v>
      </c>
      <c r="C74" s="12" t="s">
        <v>19</v>
      </c>
      <c r="D74" s="28" t="s">
        <v>235</v>
      </c>
      <c r="E74" s="25">
        <v>473</v>
      </c>
      <c r="F74" s="25">
        <f t="shared" si="1"/>
        <v>99.33</v>
      </c>
      <c r="G74" s="25">
        <v>572.33000000000004</v>
      </c>
      <c r="H74" s="27" t="s">
        <v>252</v>
      </c>
      <c r="I74" s="14" t="s">
        <v>15</v>
      </c>
      <c r="J74" s="4"/>
    </row>
    <row r="75" spans="1:10" x14ac:dyDescent="0.25">
      <c r="A75" s="75">
        <v>43621</v>
      </c>
      <c r="B75" s="29" t="s">
        <v>120</v>
      </c>
      <c r="C75" s="12" t="s">
        <v>236</v>
      </c>
      <c r="D75" s="29" t="s">
        <v>234</v>
      </c>
      <c r="E75" s="25">
        <v>125.91</v>
      </c>
      <c r="F75" s="25">
        <v>12.59</v>
      </c>
      <c r="G75" s="25">
        <v>138.5</v>
      </c>
      <c r="H75" s="37" t="s">
        <v>256</v>
      </c>
      <c r="I75" s="14" t="s">
        <v>30</v>
      </c>
      <c r="J75" s="4"/>
    </row>
    <row r="76" spans="1:10" x14ac:dyDescent="0.25">
      <c r="A76" s="75">
        <v>43623</v>
      </c>
      <c r="B76" s="29" t="s">
        <v>121</v>
      </c>
      <c r="C76" s="14" t="s">
        <v>23</v>
      </c>
      <c r="D76" s="30" t="s">
        <v>234</v>
      </c>
      <c r="E76" s="25">
        <v>30</v>
      </c>
      <c r="F76" s="25">
        <f t="shared" si="1"/>
        <v>6.3</v>
      </c>
      <c r="G76" s="26">
        <v>36.299999999999997</v>
      </c>
      <c r="H76" s="27" t="s">
        <v>265</v>
      </c>
      <c r="I76" s="14" t="s">
        <v>37</v>
      </c>
      <c r="J76" s="4"/>
    </row>
    <row r="77" spans="1:10" x14ac:dyDescent="0.25">
      <c r="A77" s="75">
        <v>43623</v>
      </c>
      <c r="B77" s="51" t="s">
        <v>122</v>
      </c>
      <c r="C77" s="12" t="s">
        <v>209</v>
      </c>
      <c r="D77" s="28" t="s">
        <v>234</v>
      </c>
      <c r="E77" s="25">
        <v>57.1</v>
      </c>
      <c r="F77" s="25">
        <f t="shared" si="1"/>
        <v>11.991</v>
      </c>
      <c r="G77" s="25">
        <v>69.09</v>
      </c>
      <c r="H77" s="27" t="s">
        <v>251</v>
      </c>
      <c r="I77" s="13" t="s">
        <v>171</v>
      </c>
      <c r="J77" s="4"/>
    </row>
    <row r="78" spans="1:10" x14ac:dyDescent="0.25">
      <c r="A78" s="75">
        <v>43623</v>
      </c>
      <c r="B78" s="51" t="s">
        <v>123</v>
      </c>
      <c r="C78" s="12" t="s">
        <v>210</v>
      </c>
      <c r="D78" s="28" t="s">
        <v>234</v>
      </c>
      <c r="E78" s="25">
        <v>525</v>
      </c>
      <c r="F78" s="25">
        <f t="shared" si="1"/>
        <v>110.25</v>
      </c>
      <c r="G78" s="25">
        <v>635.25</v>
      </c>
      <c r="H78" s="27" t="s">
        <v>280</v>
      </c>
      <c r="I78" s="13" t="s">
        <v>47</v>
      </c>
      <c r="J78" s="4"/>
    </row>
    <row r="79" spans="1:10" x14ac:dyDescent="0.25">
      <c r="A79" s="75">
        <v>43623</v>
      </c>
      <c r="B79" s="29" t="s">
        <v>124</v>
      </c>
      <c r="C79" s="14" t="s">
        <v>211</v>
      </c>
      <c r="D79" s="33" t="s">
        <v>234</v>
      </c>
      <c r="E79" s="25">
        <v>327.64999999999998</v>
      </c>
      <c r="F79" s="25">
        <f t="shared" si="1"/>
        <v>68.8065</v>
      </c>
      <c r="G79" s="26">
        <v>396.46</v>
      </c>
      <c r="H79" s="54" t="s">
        <v>282</v>
      </c>
      <c r="I79" s="14" t="s">
        <v>183</v>
      </c>
      <c r="J79" s="4"/>
    </row>
    <row r="80" spans="1:10" x14ac:dyDescent="0.25">
      <c r="A80" s="75">
        <v>43626</v>
      </c>
      <c r="B80" s="29" t="s">
        <v>125</v>
      </c>
      <c r="C80" s="14" t="s">
        <v>165</v>
      </c>
      <c r="D80" s="7" t="s">
        <v>234</v>
      </c>
      <c r="E80" s="25">
        <v>16.77</v>
      </c>
      <c r="F80" s="25">
        <f t="shared" si="1"/>
        <v>3.5216999999999996</v>
      </c>
      <c r="G80" s="26">
        <v>20.29</v>
      </c>
      <c r="H80" s="37" t="s">
        <v>239</v>
      </c>
      <c r="I80" s="14" t="s">
        <v>13</v>
      </c>
      <c r="J80" s="4"/>
    </row>
    <row r="81" spans="1:10" x14ac:dyDescent="0.25">
      <c r="A81" s="75">
        <v>43629</v>
      </c>
      <c r="B81" s="29" t="s">
        <v>126</v>
      </c>
      <c r="C81" s="14" t="s">
        <v>166</v>
      </c>
      <c r="D81" s="7" t="s">
        <v>234</v>
      </c>
      <c r="E81" s="25">
        <v>1120</v>
      </c>
      <c r="F81" s="25">
        <f t="shared" si="1"/>
        <v>235.2</v>
      </c>
      <c r="G81" s="26">
        <v>1355.2</v>
      </c>
      <c r="H81" s="37" t="s">
        <v>283</v>
      </c>
      <c r="I81" s="14" t="s">
        <v>184</v>
      </c>
      <c r="J81" s="4"/>
    </row>
    <row r="82" spans="1:10" x14ac:dyDescent="0.25">
      <c r="A82" s="75">
        <v>43629</v>
      </c>
      <c r="B82" s="29" t="s">
        <v>127</v>
      </c>
      <c r="C82" s="14" t="s">
        <v>198</v>
      </c>
      <c r="D82" s="7" t="s">
        <v>235</v>
      </c>
      <c r="E82" s="25">
        <v>208.95</v>
      </c>
      <c r="F82" s="25">
        <f t="shared" si="1"/>
        <v>43.879499999999993</v>
      </c>
      <c r="G82" s="26">
        <v>252.83</v>
      </c>
      <c r="H82" s="37" t="s">
        <v>292</v>
      </c>
      <c r="I82" s="14" t="s">
        <v>31</v>
      </c>
      <c r="J82" s="4"/>
    </row>
    <row r="83" spans="1:10" x14ac:dyDescent="0.25">
      <c r="A83" s="75">
        <v>43629</v>
      </c>
      <c r="B83" s="29" t="s">
        <v>128</v>
      </c>
      <c r="C83" s="14" t="s">
        <v>212</v>
      </c>
      <c r="D83" s="30" t="s">
        <v>234</v>
      </c>
      <c r="E83" s="25">
        <v>1176</v>
      </c>
      <c r="F83" s="25">
        <f t="shared" si="1"/>
        <v>246.95999999999998</v>
      </c>
      <c r="G83" s="26">
        <v>1422.96</v>
      </c>
      <c r="H83" s="27" t="s">
        <v>247</v>
      </c>
      <c r="I83" s="14" t="s">
        <v>9</v>
      </c>
      <c r="J83" s="4"/>
    </row>
    <row r="84" spans="1:10" x14ac:dyDescent="0.25">
      <c r="A84" s="75">
        <v>43629</v>
      </c>
      <c r="B84" s="29" t="s">
        <v>129</v>
      </c>
      <c r="C84" s="14" t="s">
        <v>237</v>
      </c>
      <c r="D84" s="7" t="s">
        <v>234</v>
      </c>
      <c r="E84" s="25">
        <v>2388.16</v>
      </c>
      <c r="F84" s="25">
        <f t="shared" si="1"/>
        <v>501.51359999999994</v>
      </c>
      <c r="G84" s="26">
        <v>2889.67</v>
      </c>
      <c r="H84" s="37" t="s">
        <v>284</v>
      </c>
      <c r="I84" s="14" t="s">
        <v>185</v>
      </c>
      <c r="J84" s="4"/>
    </row>
    <row r="85" spans="1:10" x14ac:dyDescent="0.25">
      <c r="A85" s="75">
        <v>43630</v>
      </c>
      <c r="B85" s="51" t="s">
        <v>130</v>
      </c>
      <c r="C85" s="14" t="s">
        <v>213</v>
      </c>
      <c r="D85" s="7" t="s">
        <v>234</v>
      </c>
      <c r="E85" s="25">
        <v>70</v>
      </c>
      <c r="F85" s="25">
        <f t="shared" si="1"/>
        <v>14.7</v>
      </c>
      <c r="G85" s="26">
        <v>84.7</v>
      </c>
      <c r="H85" s="37" t="s">
        <v>285</v>
      </c>
      <c r="I85" s="13" t="s">
        <v>186</v>
      </c>
      <c r="J85" s="4"/>
    </row>
    <row r="86" spans="1:10" x14ac:dyDescent="0.25">
      <c r="A86" s="75">
        <v>43634</v>
      </c>
      <c r="B86" s="51" t="s">
        <v>131</v>
      </c>
      <c r="C86" s="12" t="s">
        <v>167</v>
      </c>
      <c r="D86" s="7" t="s">
        <v>235</v>
      </c>
      <c r="E86" s="25">
        <v>60.96</v>
      </c>
      <c r="F86" s="25">
        <f t="shared" si="1"/>
        <v>12.801600000000001</v>
      </c>
      <c r="G86" s="25">
        <v>73.760000000000005</v>
      </c>
      <c r="H86" s="62" t="s">
        <v>266</v>
      </c>
      <c r="I86" s="13" t="s">
        <v>12</v>
      </c>
      <c r="J86" s="4"/>
    </row>
    <row r="87" spans="1:10" x14ac:dyDescent="0.25">
      <c r="A87" s="75">
        <v>43635</v>
      </c>
      <c r="B87" s="29" t="s">
        <v>132</v>
      </c>
      <c r="C87" s="43" t="s">
        <v>214</v>
      </c>
      <c r="D87" s="55" t="s">
        <v>235</v>
      </c>
      <c r="E87" s="25">
        <v>73.06</v>
      </c>
      <c r="F87" s="25">
        <f t="shared" si="1"/>
        <v>15.342599999999999</v>
      </c>
      <c r="G87" s="46">
        <v>88.4</v>
      </c>
      <c r="H87" s="62" t="s">
        <v>266</v>
      </c>
      <c r="I87" s="48" t="s">
        <v>12</v>
      </c>
      <c r="J87" s="4"/>
    </row>
    <row r="88" spans="1:10" x14ac:dyDescent="0.25">
      <c r="A88" s="75">
        <v>43635</v>
      </c>
      <c r="B88" s="29" t="s">
        <v>133</v>
      </c>
      <c r="C88" s="44" t="s">
        <v>215</v>
      </c>
      <c r="D88" s="55" t="s">
        <v>234</v>
      </c>
      <c r="E88" s="25">
        <v>145</v>
      </c>
      <c r="F88" s="25">
        <f t="shared" si="1"/>
        <v>30.45</v>
      </c>
      <c r="G88" s="46">
        <v>175.45</v>
      </c>
      <c r="H88" s="50" t="s">
        <v>286</v>
      </c>
      <c r="I88" s="48" t="s">
        <v>40</v>
      </c>
      <c r="J88" s="4"/>
    </row>
    <row r="89" spans="1:10" x14ac:dyDescent="0.25">
      <c r="A89" s="75">
        <v>43635</v>
      </c>
      <c r="B89" s="29" t="s">
        <v>134</v>
      </c>
      <c r="C89" s="45" t="s">
        <v>216</v>
      </c>
      <c r="D89" s="56" t="s">
        <v>235</v>
      </c>
      <c r="E89" s="25">
        <v>189</v>
      </c>
      <c r="F89" s="25">
        <f t="shared" si="1"/>
        <v>39.69</v>
      </c>
      <c r="G89" s="47">
        <v>228.69</v>
      </c>
      <c r="H89" s="7" t="s">
        <v>260</v>
      </c>
      <c r="I89" s="49" t="s">
        <v>38</v>
      </c>
      <c r="J89" s="4"/>
    </row>
    <row r="90" spans="1:10" s="8" customFormat="1" x14ac:dyDescent="0.25">
      <c r="A90" s="76">
        <v>43635</v>
      </c>
      <c r="B90" s="29" t="s">
        <v>135</v>
      </c>
      <c r="C90" s="45" t="s">
        <v>217</v>
      </c>
      <c r="D90" s="55" t="s">
        <v>234</v>
      </c>
      <c r="E90" s="25">
        <v>988</v>
      </c>
      <c r="F90" s="25">
        <f t="shared" si="1"/>
        <v>207.48</v>
      </c>
      <c r="G90" s="47">
        <v>1195.48</v>
      </c>
      <c r="H90" s="30" t="s">
        <v>287</v>
      </c>
      <c r="I90" s="13" t="s">
        <v>43</v>
      </c>
    </row>
    <row r="91" spans="1:10" x14ac:dyDescent="0.25">
      <c r="A91" s="75">
        <v>43635</v>
      </c>
      <c r="B91" s="42" t="s">
        <v>136</v>
      </c>
      <c r="C91" s="44" t="s">
        <v>218</v>
      </c>
      <c r="D91" s="56" t="s">
        <v>235</v>
      </c>
      <c r="E91" s="25">
        <v>994.97</v>
      </c>
      <c r="F91" s="25">
        <f t="shared" si="1"/>
        <v>208.94370000000001</v>
      </c>
      <c r="G91" s="71">
        <v>1203.9100000000001</v>
      </c>
      <c r="H91" s="57" t="s">
        <v>247</v>
      </c>
      <c r="I91" s="14" t="s">
        <v>9</v>
      </c>
      <c r="J91" s="4"/>
    </row>
    <row r="92" spans="1:10" x14ac:dyDescent="0.25">
      <c r="A92" s="75">
        <v>43635</v>
      </c>
      <c r="B92" s="42" t="s">
        <v>137</v>
      </c>
      <c r="C92" s="45" t="s">
        <v>219</v>
      </c>
      <c r="D92" s="55" t="s">
        <v>234</v>
      </c>
      <c r="E92" s="25">
        <v>185.86</v>
      </c>
      <c r="F92" s="25">
        <f t="shared" si="1"/>
        <v>39.0306</v>
      </c>
      <c r="G92" s="47">
        <v>224.89</v>
      </c>
      <c r="H92" s="30" t="s">
        <v>288</v>
      </c>
      <c r="I92" s="49" t="s">
        <v>42</v>
      </c>
      <c r="J92" s="4"/>
    </row>
    <row r="93" spans="1:10" x14ac:dyDescent="0.25">
      <c r="A93" s="75">
        <v>43635</v>
      </c>
      <c r="B93" s="42" t="s">
        <v>138</v>
      </c>
      <c r="C93" s="45" t="s">
        <v>220</v>
      </c>
      <c r="D93" s="55" t="s">
        <v>234</v>
      </c>
      <c r="E93" s="25">
        <v>280</v>
      </c>
      <c r="F93" s="25">
        <f t="shared" si="1"/>
        <v>58.8</v>
      </c>
      <c r="G93" s="26">
        <v>338.8</v>
      </c>
      <c r="H93" s="37" t="s">
        <v>260</v>
      </c>
      <c r="I93" s="14" t="s">
        <v>38</v>
      </c>
      <c r="J93" s="4"/>
    </row>
    <row r="94" spans="1:10" x14ac:dyDescent="0.25">
      <c r="A94" s="75">
        <v>43635</v>
      </c>
      <c r="B94" s="42" t="s">
        <v>139</v>
      </c>
      <c r="C94" s="45" t="s">
        <v>244</v>
      </c>
      <c r="D94" s="55" t="s">
        <v>234</v>
      </c>
      <c r="E94" s="25">
        <v>39</v>
      </c>
      <c r="F94" s="25">
        <f t="shared" si="1"/>
        <v>8.19</v>
      </c>
      <c r="G94" s="26">
        <v>47.19</v>
      </c>
      <c r="H94" s="37" t="s">
        <v>289</v>
      </c>
      <c r="I94" s="14" t="s">
        <v>36</v>
      </c>
      <c r="J94" s="4"/>
    </row>
    <row r="95" spans="1:10" x14ac:dyDescent="0.25">
      <c r="A95" s="75">
        <v>43635</v>
      </c>
      <c r="B95" s="42" t="s">
        <v>140</v>
      </c>
      <c r="C95" s="45" t="s">
        <v>22</v>
      </c>
      <c r="D95" s="55" t="s">
        <v>234</v>
      </c>
      <c r="E95" s="25">
        <v>132</v>
      </c>
      <c r="F95" s="25">
        <f t="shared" si="1"/>
        <v>27.72</v>
      </c>
      <c r="G95" s="25">
        <v>159.72</v>
      </c>
      <c r="H95" s="27" t="s">
        <v>290</v>
      </c>
      <c r="I95" s="13" t="s">
        <v>35</v>
      </c>
      <c r="J95" s="4"/>
    </row>
    <row r="96" spans="1:10" x14ac:dyDescent="0.25">
      <c r="A96" s="75">
        <v>43637</v>
      </c>
      <c r="B96" s="42" t="s">
        <v>141</v>
      </c>
      <c r="C96" s="45" t="s">
        <v>8</v>
      </c>
      <c r="D96" s="55" t="s">
        <v>234</v>
      </c>
      <c r="E96" s="25">
        <v>91.8</v>
      </c>
      <c r="F96" s="25">
        <v>9.18</v>
      </c>
      <c r="G96" s="25">
        <v>100.98</v>
      </c>
      <c r="H96" s="27" t="s">
        <v>275</v>
      </c>
      <c r="I96" s="13" t="s">
        <v>11</v>
      </c>
      <c r="J96" s="4"/>
    </row>
    <row r="97" spans="1:10" x14ac:dyDescent="0.25">
      <c r="A97" s="75">
        <v>43637</v>
      </c>
      <c r="B97" s="42" t="s">
        <v>142</v>
      </c>
      <c r="C97" s="45" t="s">
        <v>7</v>
      </c>
      <c r="D97" s="55" t="s">
        <v>234</v>
      </c>
      <c r="E97" s="25">
        <v>218.4</v>
      </c>
      <c r="F97" s="25">
        <f t="shared" si="1"/>
        <v>45.863999999999997</v>
      </c>
      <c r="G97" s="26">
        <v>264.26</v>
      </c>
      <c r="H97" s="37" t="s">
        <v>241</v>
      </c>
      <c r="I97" s="14" t="s">
        <v>34</v>
      </c>
      <c r="J97" s="4"/>
    </row>
    <row r="98" spans="1:10" x14ac:dyDescent="0.25">
      <c r="A98" s="75">
        <v>43637</v>
      </c>
      <c r="B98" s="42" t="s">
        <v>143</v>
      </c>
      <c r="C98" s="45" t="s">
        <v>211</v>
      </c>
      <c r="D98" s="55" t="s">
        <v>234</v>
      </c>
      <c r="E98" s="25">
        <v>188.63</v>
      </c>
      <c r="F98" s="25">
        <f t="shared" si="1"/>
        <v>39.612299999999998</v>
      </c>
      <c r="G98" s="26">
        <v>228.24</v>
      </c>
      <c r="H98" s="26" t="s">
        <v>282</v>
      </c>
      <c r="I98" s="14" t="s">
        <v>183</v>
      </c>
      <c r="J98" s="4"/>
    </row>
    <row r="99" spans="1:10" x14ac:dyDescent="0.25">
      <c r="A99" s="75">
        <v>43593</v>
      </c>
      <c r="B99" s="77" t="s">
        <v>225</v>
      </c>
      <c r="C99" s="78" t="s">
        <v>221</v>
      </c>
      <c r="D99" s="83" t="s">
        <v>223</v>
      </c>
      <c r="E99" s="25">
        <f>G99/1.21</f>
        <v>6516</v>
      </c>
      <c r="F99" s="25">
        <f>E99*0.21</f>
        <v>1368.36</v>
      </c>
      <c r="G99" s="80">
        <f>6516*1.21</f>
        <v>7884.36</v>
      </c>
      <c r="H99" s="27" t="s">
        <v>239</v>
      </c>
      <c r="I99" s="82" t="s">
        <v>13</v>
      </c>
      <c r="J99" s="4"/>
    </row>
    <row r="100" spans="1:10" x14ac:dyDescent="0.25">
      <c r="A100" s="75">
        <v>43606</v>
      </c>
      <c r="B100" s="77" t="s">
        <v>226</v>
      </c>
      <c r="C100" s="79" t="s">
        <v>229</v>
      </c>
      <c r="D100" s="83" t="s">
        <v>224</v>
      </c>
      <c r="E100" s="25">
        <f>G100</f>
        <v>2627.21</v>
      </c>
      <c r="F100" s="25">
        <v>0</v>
      </c>
      <c r="G100" s="80">
        <v>2627.21</v>
      </c>
      <c r="H100" s="7" t="s">
        <v>240</v>
      </c>
      <c r="I100" s="82" t="s">
        <v>222</v>
      </c>
      <c r="J100" s="4"/>
    </row>
    <row r="101" spans="1:10" x14ac:dyDescent="0.25">
      <c r="A101" s="75">
        <v>43621</v>
      </c>
      <c r="B101" s="77" t="s">
        <v>227</v>
      </c>
      <c r="C101" s="8" t="s">
        <v>230</v>
      </c>
      <c r="D101" s="83" t="s">
        <v>223</v>
      </c>
      <c r="E101" s="25">
        <f>G101/1.21</f>
        <v>8556.8799999999992</v>
      </c>
      <c r="F101" s="25">
        <f>E101*0.21</f>
        <v>1796.9447999999998</v>
      </c>
      <c r="G101" s="81">
        <f>8556.88*1.21</f>
        <v>10353.824799999999</v>
      </c>
      <c r="H101" s="27" t="s">
        <v>241</v>
      </c>
      <c r="I101" s="14" t="s">
        <v>34</v>
      </c>
      <c r="J101" s="4"/>
    </row>
    <row r="102" spans="1:10" x14ac:dyDescent="0.25">
      <c r="A102" s="75">
        <v>43626</v>
      </c>
      <c r="B102" s="77" t="s">
        <v>228</v>
      </c>
      <c r="C102" s="8" t="s">
        <v>485</v>
      </c>
      <c r="D102" s="83" t="s">
        <v>223</v>
      </c>
      <c r="E102" s="25">
        <f>G102/1.21</f>
        <v>4733.8100000000004</v>
      </c>
      <c r="F102" s="25">
        <f>E102*0.21</f>
        <v>994.1001</v>
      </c>
      <c r="G102" s="86">
        <f>4733.81*1.21</f>
        <v>5727.9101000000001</v>
      </c>
      <c r="H102" s="37" t="s">
        <v>242</v>
      </c>
      <c r="I102" s="8" t="s">
        <v>238</v>
      </c>
      <c r="J102" s="4"/>
    </row>
    <row r="103" spans="1:10" x14ac:dyDescent="0.25">
      <c r="A103" s="75">
        <v>43556</v>
      </c>
      <c r="B103" s="42" t="s">
        <v>389</v>
      </c>
      <c r="C103" s="45" t="s">
        <v>293</v>
      </c>
      <c r="D103" s="55" t="s">
        <v>235</v>
      </c>
      <c r="E103" s="25">
        <v>59.4</v>
      </c>
      <c r="F103" s="25">
        <f>E103*0.04</f>
        <v>2.3759999999999999</v>
      </c>
      <c r="G103" s="26">
        <v>61.776000000000003</v>
      </c>
      <c r="H103" s="37" t="s">
        <v>362</v>
      </c>
      <c r="I103" s="13" t="s">
        <v>336</v>
      </c>
      <c r="J103" s="4"/>
    </row>
    <row r="104" spans="1:10" x14ac:dyDescent="0.25">
      <c r="A104" s="74">
        <v>43558</v>
      </c>
      <c r="B104" s="42" t="s">
        <v>390</v>
      </c>
      <c r="C104" s="45" t="s">
        <v>294</v>
      </c>
      <c r="D104" s="55" t="s">
        <v>235</v>
      </c>
      <c r="E104" s="25">
        <v>2</v>
      </c>
      <c r="F104" s="25">
        <f>E104*0.1</f>
        <v>0.2</v>
      </c>
      <c r="G104" s="25">
        <v>2.2000000000000002</v>
      </c>
      <c r="H104" s="7" t="s">
        <v>363</v>
      </c>
      <c r="I104" s="13" t="s">
        <v>337</v>
      </c>
    </row>
    <row r="105" spans="1:10" x14ac:dyDescent="0.25">
      <c r="A105" s="74">
        <v>43560</v>
      </c>
      <c r="B105" s="42" t="s">
        <v>391</v>
      </c>
      <c r="C105" s="45" t="s">
        <v>487</v>
      </c>
      <c r="D105" s="55" t="s">
        <v>235</v>
      </c>
      <c r="E105" s="25">
        <v>50.69</v>
      </c>
      <c r="F105" s="25">
        <f t="shared" ref="F105:F167" si="2">E105*0.21</f>
        <v>10.6449</v>
      </c>
      <c r="G105" s="25">
        <v>61.33</v>
      </c>
      <c r="H105" s="7" t="s">
        <v>364</v>
      </c>
      <c r="I105" s="14" t="s">
        <v>338</v>
      </c>
    </row>
    <row r="106" spans="1:10" x14ac:dyDescent="0.25">
      <c r="A106" s="74">
        <v>43560</v>
      </c>
      <c r="B106" s="42" t="s">
        <v>392</v>
      </c>
      <c r="C106" s="45" t="s">
        <v>295</v>
      </c>
      <c r="D106" s="55" t="s">
        <v>235</v>
      </c>
      <c r="E106" s="25">
        <v>14.04</v>
      </c>
      <c r="F106" s="25">
        <f t="shared" si="2"/>
        <v>2.9483999999999999</v>
      </c>
      <c r="G106" s="26">
        <v>16.989999999999998</v>
      </c>
      <c r="H106" s="7" t="s">
        <v>365</v>
      </c>
      <c r="I106" s="14" t="s">
        <v>339</v>
      </c>
    </row>
    <row r="107" spans="1:10" s="8" customFormat="1" x14ac:dyDescent="0.25">
      <c r="A107" s="76">
        <v>43563</v>
      </c>
      <c r="B107" s="42" t="s">
        <v>393</v>
      </c>
      <c r="C107" s="45" t="s">
        <v>488</v>
      </c>
      <c r="D107" s="55" t="s">
        <v>235</v>
      </c>
      <c r="E107" s="25">
        <v>3.76</v>
      </c>
      <c r="F107" s="25">
        <f t="shared" si="2"/>
        <v>0.78959999999999997</v>
      </c>
      <c r="G107" s="26">
        <v>4.55</v>
      </c>
      <c r="H107" s="7" t="s">
        <v>366</v>
      </c>
      <c r="I107" s="14" t="s">
        <v>340</v>
      </c>
    </row>
    <row r="108" spans="1:10" x14ac:dyDescent="0.25">
      <c r="A108" s="74">
        <v>43563</v>
      </c>
      <c r="B108" s="42" t="s">
        <v>394</v>
      </c>
      <c r="C108" s="45" t="s">
        <v>293</v>
      </c>
      <c r="D108" s="55" t="s">
        <v>235</v>
      </c>
      <c r="E108" s="25">
        <v>52.55</v>
      </c>
      <c r="F108" s="25">
        <f>E108*0.04</f>
        <v>2.1019999999999999</v>
      </c>
      <c r="G108" s="26">
        <v>54.652000000000001</v>
      </c>
      <c r="H108" s="37" t="s">
        <v>362</v>
      </c>
      <c r="I108" s="14" t="s">
        <v>336</v>
      </c>
    </row>
    <row r="109" spans="1:10" x14ac:dyDescent="0.25">
      <c r="A109" s="74">
        <v>43567</v>
      </c>
      <c r="B109" s="42" t="s">
        <v>395</v>
      </c>
      <c r="C109" s="45" t="s">
        <v>293</v>
      </c>
      <c r="D109" s="55" t="s">
        <v>235</v>
      </c>
      <c r="E109" s="25">
        <v>3.46</v>
      </c>
      <c r="F109" s="25">
        <v>0.15</v>
      </c>
      <c r="G109" s="26">
        <v>3.61</v>
      </c>
      <c r="H109" s="2" t="s">
        <v>367</v>
      </c>
      <c r="I109" s="13" t="s">
        <v>341</v>
      </c>
    </row>
    <row r="110" spans="1:10" x14ac:dyDescent="0.25">
      <c r="A110" s="74">
        <v>43570</v>
      </c>
      <c r="B110" s="42" t="s">
        <v>396</v>
      </c>
      <c r="C110" s="45" t="s">
        <v>293</v>
      </c>
      <c r="D110" s="55" t="s">
        <v>235</v>
      </c>
      <c r="E110" s="25">
        <v>53</v>
      </c>
      <c r="F110" s="25">
        <f>E110*0.04</f>
        <v>2.12</v>
      </c>
      <c r="G110" s="26">
        <v>55.120000000000005</v>
      </c>
      <c r="H110" s="2" t="s">
        <v>362</v>
      </c>
      <c r="I110" s="11" t="s">
        <v>336</v>
      </c>
    </row>
    <row r="111" spans="1:10" x14ac:dyDescent="0.25">
      <c r="A111" s="74">
        <v>43570</v>
      </c>
      <c r="B111" s="42" t="s">
        <v>397</v>
      </c>
      <c r="C111" s="45" t="s">
        <v>296</v>
      </c>
      <c r="D111" s="55" t="s">
        <v>234</v>
      </c>
      <c r="E111" s="25">
        <v>5.28</v>
      </c>
      <c r="F111" s="25">
        <f t="shared" si="2"/>
        <v>1.1088</v>
      </c>
      <c r="G111" s="26">
        <v>6.39</v>
      </c>
      <c r="H111" s="2" t="s">
        <v>368</v>
      </c>
      <c r="I111" s="11" t="s">
        <v>342</v>
      </c>
    </row>
    <row r="112" spans="1:10" x14ac:dyDescent="0.25">
      <c r="A112" s="74">
        <v>43570</v>
      </c>
      <c r="B112" s="42" t="s">
        <v>398</v>
      </c>
      <c r="C112" s="45" t="s">
        <v>297</v>
      </c>
      <c r="D112" s="55" t="s">
        <v>235</v>
      </c>
      <c r="E112" s="25">
        <v>1.17</v>
      </c>
      <c r="F112" s="25">
        <f t="shared" si="2"/>
        <v>0.24569999999999997</v>
      </c>
      <c r="G112" s="26">
        <v>1.42</v>
      </c>
      <c r="H112" s="2" t="s">
        <v>369</v>
      </c>
      <c r="I112" s="14" t="s">
        <v>343</v>
      </c>
    </row>
    <row r="113" spans="1:9" x14ac:dyDescent="0.25">
      <c r="A113" s="74">
        <v>43571</v>
      </c>
      <c r="B113" s="42" t="s">
        <v>399</v>
      </c>
      <c r="C113" s="45" t="s">
        <v>294</v>
      </c>
      <c r="D113" s="55" t="s">
        <v>235</v>
      </c>
      <c r="E113" s="25">
        <v>4.55</v>
      </c>
      <c r="F113" s="25">
        <f>E113*0.1</f>
        <v>0.45500000000000002</v>
      </c>
      <c r="G113" s="26">
        <v>5.0049999999999999</v>
      </c>
      <c r="H113" s="54" t="s">
        <v>363</v>
      </c>
      <c r="I113" s="14" t="s">
        <v>337</v>
      </c>
    </row>
    <row r="114" spans="1:9" x14ac:dyDescent="0.25">
      <c r="A114" s="74">
        <v>43577</v>
      </c>
      <c r="B114" s="42" t="s">
        <v>400</v>
      </c>
      <c r="C114" s="45" t="s">
        <v>293</v>
      </c>
      <c r="D114" s="55" t="s">
        <v>235</v>
      </c>
      <c r="E114" s="25">
        <v>45.85</v>
      </c>
      <c r="F114" s="25">
        <f>E114*0.04</f>
        <v>1.8340000000000001</v>
      </c>
      <c r="G114" s="26">
        <v>47.684000000000005</v>
      </c>
      <c r="H114" s="2" t="s">
        <v>362</v>
      </c>
      <c r="I114" s="11" t="s">
        <v>336</v>
      </c>
    </row>
    <row r="115" spans="1:9" x14ac:dyDescent="0.25">
      <c r="A115" s="74">
        <v>43577</v>
      </c>
      <c r="B115" s="42" t="s">
        <v>401</v>
      </c>
      <c r="C115" s="45" t="s">
        <v>294</v>
      </c>
      <c r="D115" s="55" t="s">
        <v>235</v>
      </c>
      <c r="E115" s="25">
        <v>9.6199999999999992</v>
      </c>
      <c r="F115" s="25">
        <v>1.33</v>
      </c>
      <c r="G115" s="26">
        <v>10.95</v>
      </c>
      <c r="H115" s="2" t="s">
        <v>363</v>
      </c>
      <c r="I115" s="14" t="s">
        <v>337</v>
      </c>
    </row>
    <row r="116" spans="1:9" x14ac:dyDescent="0.25">
      <c r="A116" s="74">
        <v>43577</v>
      </c>
      <c r="B116" s="42" t="s">
        <v>402</v>
      </c>
      <c r="C116" s="45" t="s">
        <v>298</v>
      </c>
      <c r="D116" s="55" t="s">
        <v>234</v>
      </c>
      <c r="E116" s="25">
        <v>1.65</v>
      </c>
      <c r="F116" s="25">
        <f t="shared" si="2"/>
        <v>0.34649999999999997</v>
      </c>
      <c r="G116" s="26">
        <v>2</v>
      </c>
      <c r="H116" s="2" t="s">
        <v>388</v>
      </c>
      <c r="I116" s="14" t="s">
        <v>344</v>
      </c>
    </row>
    <row r="117" spans="1:9" x14ac:dyDescent="0.25">
      <c r="A117" s="74">
        <v>43577</v>
      </c>
      <c r="B117" s="42" t="s">
        <v>403</v>
      </c>
      <c r="C117" s="59" t="s">
        <v>299</v>
      </c>
      <c r="D117" s="7" t="s">
        <v>234</v>
      </c>
      <c r="E117" s="25">
        <v>3.72</v>
      </c>
      <c r="F117" s="25">
        <f t="shared" si="2"/>
        <v>0.78120000000000001</v>
      </c>
      <c r="G117" s="26">
        <v>4.5</v>
      </c>
      <c r="H117" s="2" t="s">
        <v>370</v>
      </c>
      <c r="I117" s="40" t="s">
        <v>345</v>
      </c>
    </row>
    <row r="118" spans="1:9" x14ac:dyDescent="0.25">
      <c r="A118" s="74">
        <v>43577</v>
      </c>
      <c r="B118" s="42" t="s">
        <v>404</v>
      </c>
      <c r="C118" s="12" t="s">
        <v>300</v>
      </c>
      <c r="D118" s="24" t="s">
        <v>234</v>
      </c>
      <c r="E118" s="25">
        <v>3.64</v>
      </c>
      <c r="F118" s="25">
        <f t="shared" si="2"/>
        <v>0.76439999999999997</v>
      </c>
      <c r="G118" s="26">
        <v>4.4000000000000004</v>
      </c>
      <c r="H118" s="53" t="s">
        <v>371</v>
      </c>
      <c r="I118" s="13" t="s">
        <v>346</v>
      </c>
    </row>
    <row r="119" spans="1:9" x14ac:dyDescent="0.25">
      <c r="A119" s="74">
        <v>43579</v>
      </c>
      <c r="B119" s="42" t="s">
        <v>405</v>
      </c>
      <c r="C119" s="60" t="s">
        <v>301</v>
      </c>
      <c r="D119" s="24" t="s">
        <v>234</v>
      </c>
      <c r="E119" s="25">
        <v>2.73</v>
      </c>
      <c r="F119" s="25">
        <f t="shared" si="2"/>
        <v>0.57329999999999992</v>
      </c>
      <c r="G119" s="26">
        <v>3.3</v>
      </c>
      <c r="H119" s="2" t="s">
        <v>370</v>
      </c>
      <c r="I119" s="13" t="s">
        <v>345</v>
      </c>
    </row>
    <row r="120" spans="1:9" x14ac:dyDescent="0.25">
      <c r="A120" s="74">
        <v>43580</v>
      </c>
      <c r="B120" s="42" t="s">
        <v>406</v>
      </c>
      <c r="C120" s="60" t="s">
        <v>302</v>
      </c>
      <c r="D120" s="24" t="s">
        <v>235</v>
      </c>
      <c r="E120" s="25">
        <v>6.2</v>
      </c>
      <c r="F120" s="25">
        <f t="shared" si="2"/>
        <v>1.302</v>
      </c>
      <c r="G120" s="26">
        <v>7.5</v>
      </c>
      <c r="H120" s="37" t="s">
        <v>372</v>
      </c>
      <c r="I120" s="13" t="s">
        <v>347</v>
      </c>
    </row>
    <row r="121" spans="1:9" x14ac:dyDescent="0.25">
      <c r="A121" s="74">
        <v>43580</v>
      </c>
      <c r="B121" s="42" t="s">
        <v>407</v>
      </c>
      <c r="C121" s="12" t="s">
        <v>294</v>
      </c>
      <c r="D121" s="7" t="s">
        <v>235</v>
      </c>
      <c r="E121" s="25">
        <v>6.36</v>
      </c>
      <c r="F121" s="25">
        <f>E121*0.1</f>
        <v>0.63600000000000012</v>
      </c>
      <c r="G121" s="26">
        <v>6.9960000000000013</v>
      </c>
      <c r="H121" s="2" t="s">
        <v>363</v>
      </c>
      <c r="I121" s="40" t="s">
        <v>337</v>
      </c>
    </row>
    <row r="122" spans="1:9" x14ac:dyDescent="0.25">
      <c r="A122" s="74">
        <v>43580</v>
      </c>
      <c r="B122" s="42" t="s">
        <v>408</v>
      </c>
      <c r="C122" s="60" t="s">
        <v>486</v>
      </c>
      <c r="D122" s="7" t="s">
        <v>235</v>
      </c>
      <c r="E122" s="25">
        <v>12.57</v>
      </c>
      <c r="F122" s="25">
        <f t="shared" si="2"/>
        <v>2.6396999999999999</v>
      </c>
      <c r="G122" s="26">
        <v>15.21</v>
      </c>
      <c r="H122" s="2" t="s">
        <v>266</v>
      </c>
      <c r="I122" s="13" t="s">
        <v>12</v>
      </c>
    </row>
    <row r="123" spans="1:9" x14ac:dyDescent="0.25">
      <c r="A123" s="74">
        <v>43584</v>
      </c>
      <c r="B123" s="42" t="s">
        <v>409</v>
      </c>
      <c r="C123" s="60" t="s">
        <v>293</v>
      </c>
      <c r="D123" s="7" t="s">
        <v>235</v>
      </c>
      <c r="E123" s="25">
        <v>52.37</v>
      </c>
      <c r="F123" s="25">
        <f>E123*0.04</f>
        <v>2.0947999999999998</v>
      </c>
      <c r="G123" s="26">
        <v>54.464799999999997</v>
      </c>
      <c r="H123" s="2" t="s">
        <v>362</v>
      </c>
      <c r="I123" s="40" t="s">
        <v>336</v>
      </c>
    </row>
    <row r="124" spans="1:9" x14ac:dyDescent="0.25">
      <c r="A124" s="74">
        <v>43584</v>
      </c>
      <c r="B124" s="42" t="s">
        <v>410</v>
      </c>
      <c r="C124" s="12" t="s">
        <v>294</v>
      </c>
      <c r="D124" s="7" t="s">
        <v>235</v>
      </c>
      <c r="E124" s="25">
        <v>9.5500000000000007</v>
      </c>
      <c r="F124" s="25">
        <f>E124*0.1</f>
        <v>0.95500000000000007</v>
      </c>
      <c r="G124" s="26">
        <v>10.505000000000001</v>
      </c>
      <c r="H124" s="37" t="s">
        <v>363</v>
      </c>
      <c r="I124" s="14" t="s">
        <v>337</v>
      </c>
    </row>
    <row r="125" spans="1:9" x14ac:dyDescent="0.25">
      <c r="A125" s="74">
        <v>43585</v>
      </c>
      <c r="B125" s="42" t="s">
        <v>411</v>
      </c>
      <c r="C125" s="60" t="s">
        <v>303</v>
      </c>
      <c r="D125" s="7" t="s">
        <v>235</v>
      </c>
      <c r="E125" s="25">
        <v>5</v>
      </c>
      <c r="F125" s="25">
        <f t="shared" si="2"/>
        <v>1.05</v>
      </c>
      <c r="G125" s="26">
        <v>6.05</v>
      </c>
      <c r="H125" s="2" t="s">
        <v>272</v>
      </c>
      <c r="I125" s="40" t="s">
        <v>18</v>
      </c>
    </row>
    <row r="126" spans="1:9" x14ac:dyDescent="0.25">
      <c r="A126" s="74">
        <v>43585</v>
      </c>
      <c r="B126" s="42" t="s">
        <v>412</v>
      </c>
      <c r="C126" s="12" t="s">
        <v>489</v>
      </c>
      <c r="D126" s="7" t="s">
        <v>234</v>
      </c>
      <c r="E126" s="25">
        <v>8.5</v>
      </c>
      <c r="F126" s="25">
        <f t="shared" si="2"/>
        <v>1.7849999999999999</v>
      </c>
      <c r="G126" s="26">
        <v>10.28</v>
      </c>
      <c r="H126" s="2" t="s">
        <v>373</v>
      </c>
      <c r="I126" s="14" t="s">
        <v>348</v>
      </c>
    </row>
    <row r="127" spans="1:9" x14ac:dyDescent="0.25">
      <c r="A127" s="74">
        <v>43591</v>
      </c>
      <c r="B127" s="42" t="s">
        <v>413</v>
      </c>
      <c r="C127" s="12" t="s">
        <v>293</v>
      </c>
      <c r="D127" s="7" t="s">
        <v>235</v>
      </c>
      <c r="E127" s="25">
        <v>51.7</v>
      </c>
      <c r="F127" s="25">
        <f>E127*0.04</f>
        <v>2.0680000000000001</v>
      </c>
      <c r="G127" s="26">
        <v>53.768000000000008</v>
      </c>
      <c r="H127" s="54" t="s">
        <v>362</v>
      </c>
      <c r="I127" s="14" t="s">
        <v>336</v>
      </c>
    </row>
    <row r="128" spans="1:9" x14ac:dyDescent="0.25">
      <c r="A128" s="74">
        <v>43591</v>
      </c>
      <c r="B128" s="42" t="s">
        <v>414</v>
      </c>
      <c r="C128" s="60" t="s">
        <v>294</v>
      </c>
      <c r="D128" s="24" t="s">
        <v>235</v>
      </c>
      <c r="E128" s="25">
        <v>6.36</v>
      </c>
      <c r="F128" s="25">
        <f>E128*0.1</f>
        <v>0.63600000000000012</v>
      </c>
      <c r="G128" s="26">
        <v>6.9960000000000013</v>
      </c>
      <c r="H128" s="2" t="s">
        <v>363</v>
      </c>
      <c r="I128" s="40" t="s">
        <v>337</v>
      </c>
    </row>
    <row r="129" spans="1:9" x14ac:dyDescent="0.25">
      <c r="A129" s="74">
        <v>43592</v>
      </c>
      <c r="B129" s="42" t="s">
        <v>415</v>
      </c>
      <c r="C129" s="12" t="s">
        <v>8</v>
      </c>
      <c r="D129" s="7" t="s">
        <v>234</v>
      </c>
      <c r="E129" s="25">
        <v>45.9</v>
      </c>
      <c r="F129" s="25">
        <f>E129*0.1</f>
        <v>4.59</v>
      </c>
      <c r="G129" s="26">
        <v>50.49</v>
      </c>
      <c r="H129" s="2" t="s">
        <v>275</v>
      </c>
      <c r="I129" s="14" t="s">
        <v>11</v>
      </c>
    </row>
    <row r="130" spans="1:9" x14ac:dyDescent="0.25">
      <c r="A130" s="74">
        <v>43592</v>
      </c>
      <c r="B130" s="42" t="s">
        <v>416</v>
      </c>
      <c r="C130" s="12" t="s">
        <v>304</v>
      </c>
      <c r="D130" s="24" t="s">
        <v>235</v>
      </c>
      <c r="E130" s="25">
        <v>12.388429752066116</v>
      </c>
      <c r="F130" s="25">
        <f t="shared" si="2"/>
        <v>2.6015702479338843</v>
      </c>
      <c r="G130" s="26">
        <v>14.99</v>
      </c>
      <c r="H130" s="2" t="s">
        <v>374</v>
      </c>
      <c r="I130" s="13" t="s">
        <v>339</v>
      </c>
    </row>
    <row r="131" spans="1:9" x14ac:dyDescent="0.25">
      <c r="A131" s="74">
        <v>43592</v>
      </c>
      <c r="B131" s="42" t="s">
        <v>417</v>
      </c>
      <c r="C131" s="12" t="s">
        <v>305</v>
      </c>
      <c r="D131" s="24" t="s">
        <v>235</v>
      </c>
      <c r="E131" s="25">
        <v>6.86</v>
      </c>
      <c r="F131" s="25">
        <f>E131*0.1</f>
        <v>0.68600000000000005</v>
      </c>
      <c r="G131" s="26">
        <v>7.55</v>
      </c>
      <c r="H131" s="37" t="s">
        <v>375</v>
      </c>
      <c r="I131" s="13" t="s">
        <v>349</v>
      </c>
    </row>
    <row r="132" spans="1:9" x14ac:dyDescent="0.25">
      <c r="A132" s="74">
        <v>43593</v>
      </c>
      <c r="B132" s="42" t="s">
        <v>418</v>
      </c>
      <c r="C132" s="60" t="s">
        <v>486</v>
      </c>
      <c r="D132" s="24" t="s">
        <v>235</v>
      </c>
      <c r="E132" s="25">
        <v>12.97</v>
      </c>
      <c r="F132" s="25">
        <f t="shared" si="2"/>
        <v>2.7237</v>
      </c>
      <c r="G132" s="26">
        <v>15.69</v>
      </c>
      <c r="H132" s="53" t="s">
        <v>266</v>
      </c>
      <c r="I132" s="13" t="s">
        <v>12</v>
      </c>
    </row>
    <row r="133" spans="1:9" x14ac:dyDescent="0.25">
      <c r="A133" s="74">
        <v>43594</v>
      </c>
      <c r="B133" s="42" t="s">
        <v>419</v>
      </c>
      <c r="C133" s="12" t="s">
        <v>490</v>
      </c>
      <c r="D133" s="24" t="s">
        <v>235</v>
      </c>
      <c r="E133" s="25">
        <v>14.84</v>
      </c>
      <c r="F133" s="25">
        <f t="shared" si="2"/>
        <v>3.1164000000000001</v>
      </c>
      <c r="G133" s="26">
        <v>17.96</v>
      </c>
      <c r="H133" s="37" t="s">
        <v>376</v>
      </c>
      <c r="I133" s="13" t="s">
        <v>350</v>
      </c>
    </row>
    <row r="134" spans="1:9" x14ac:dyDescent="0.25">
      <c r="A134" s="74">
        <v>43594</v>
      </c>
      <c r="B134" s="42" t="s">
        <v>420</v>
      </c>
      <c r="C134" s="12" t="s">
        <v>294</v>
      </c>
      <c r="D134" s="24" t="s">
        <v>235</v>
      </c>
      <c r="E134" s="25">
        <v>6.36</v>
      </c>
      <c r="F134" s="25">
        <f>E134*0.1</f>
        <v>0.63600000000000012</v>
      </c>
      <c r="G134" s="26">
        <v>6.9960000000000013</v>
      </c>
      <c r="H134" s="2" t="s">
        <v>363</v>
      </c>
      <c r="I134" s="40" t="s">
        <v>337</v>
      </c>
    </row>
    <row r="135" spans="1:9" x14ac:dyDescent="0.25">
      <c r="A135" s="74">
        <v>43598</v>
      </c>
      <c r="B135" s="42" t="s">
        <v>421</v>
      </c>
      <c r="C135" s="45" t="s">
        <v>293</v>
      </c>
      <c r="D135" s="61" t="s">
        <v>235</v>
      </c>
      <c r="E135" s="25">
        <v>69.44</v>
      </c>
      <c r="F135" s="25">
        <f>E135*0.04</f>
        <v>2.7776000000000001</v>
      </c>
      <c r="G135" s="26">
        <v>72.217600000000004</v>
      </c>
      <c r="H135" s="36" t="s">
        <v>362</v>
      </c>
      <c r="I135" s="40" t="s">
        <v>336</v>
      </c>
    </row>
    <row r="136" spans="1:9" x14ac:dyDescent="0.25">
      <c r="A136" s="74">
        <v>43599</v>
      </c>
      <c r="B136" s="42" t="s">
        <v>422</v>
      </c>
      <c r="C136" s="45" t="s">
        <v>294</v>
      </c>
      <c r="D136" s="61" t="s">
        <v>235</v>
      </c>
      <c r="E136" s="25">
        <v>3.18</v>
      </c>
      <c r="F136" s="25">
        <f>E136*0.1</f>
        <v>0.31800000000000006</v>
      </c>
      <c r="G136" s="26">
        <v>3.4980000000000007</v>
      </c>
      <c r="H136" s="41" t="s">
        <v>363</v>
      </c>
      <c r="I136" s="14" t="s">
        <v>337</v>
      </c>
    </row>
    <row r="137" spans="1:9" x14ac:dyDescent="0.25">
      <c r="A137" s="74">
        <v>43600</v>
      </c>
      <c r="B137" s="42" t="s">
        <v>423</v>
      </c>
      <c r="C137" s="45" t="s">
        <v>294</v>
      </c>
      <c r="D137" s="61" t="s">
        <v>235</v>
      </c>
      <c r="E137" s="25">
        <v>9.5399999999999991</v>
      </c>
      <c r="F137" s="25">
        <f>E137*0.1</f>
        <v>0.95399999999999996</v>
      </c>
      <c r="G137" s="26">
        <v>10.494</v>
      </c>
      <c r="H137" s="36" t="s">
        <v>363</v>
      </c>
      <c r="I137" s="14" t="s">
        <v>337</v>
      </c>
    </row>
    <row r="138" spans="1:9" x14ac:dyDescent="0.25">
      <c r="A138" s="74">
        <v>43601</v>
      </c>
      <c r="B138" s="42" t="s">
        <v>424</v>
      </c>
      <c r="C138" s="45" t="s">
        <v>491</v>
      </c>
      <c r="D138" s="34" t="s">
        <v>235</v>
      </c>
      <c r="E138" s="25">
        <v>6.03</v>
      </c>
      <c r="F138" s="25">
        <f t="shared" si="2"/>
        <v>1.2663</v>
      </c>
      <c r="G138" s="26">
        <v>7.29</v>
      </c>
      <c r="H138" s="36" t="s">
        <v>495</v>
      </c>
      <c r="I138" s="14" t="s">
        <v>351</v>
      </c>
    </row>
    <row r="139" spans="1:9" x14ac:dyDescent="0.25">
      <c r="A139" s="74">
        <v>43601</v>
      </c>
      <c r="B139" s="42" t="s">
        <v>425</v>
      </c>
      <c r="C139" s="45" t="s">
        <v>491</v>
      </c>
      <c r="D139" s="34" t="s">
        <v>235</v>
      </c>
      <c r="E139" s="25">
        <v>3.26</v>
      </c>
      <c r="F139" s="25">
        <f t="shared" si="2"/>
        <v>0.68459999999999988</v>
      </c>
      <c r="G139" s="26">
        <v>3.9499999999999997</v>
      </c>
      <c r="H139" s="36" t="s">
        <v>495</v>
      </c>
      <c r="I139" s="14" t="s">
        <v>351</v>
      </c>
    </row>
    <row r="140" spans="1:9" x14ac:dyDescent="0.25">
      <c r="A140" s="74">
        <v>43602</v>
      </c>
      <c r="B140" s="42" t="s">
        <v>426</v>
      </c>
      <c r="C140" s="45" t="s">
        <v>306</v>
      </c>
      <c r="D140" s="32" t="s">
        <v>235</v>
      </c>
      <c r="E140" s="25">
        <v>43.6</v>
      </c>
      <c r="F140" s="25">
        <f t="shared" si="2"/>
        <v>9.1560000000000006</v>
      </c>
      <c r="G140" s="26">
        <v>52.76</v>
      </c>
      <c r="H140" s="36" t="s">
        <v>377</v>
      </c>
      <c r="I140" s="13" t="s">
        <v>352</v>
      </c>
    </row>
    <row r="141" spans="1:9" x14ac:dyDescent="0.25">
      <c r="A141" s="74">
        <v>43605</v>
      </c>
      <c r="B141" s="42" t="s">
        <v>427</v>
      </c>
      <c r="C141" s="45" t="s">
        <v>293</v>
      </c>
      <c r="D141" s="62" t="s">
        <v>235</v>
      </c>
      <c r="E141" s="25">
        <v>56.01</v>
      </c>
      <c r="F141" s="25">
        <f>E141*0.04</f>
        <v>2.2404000000000002</v>
      </c>
      <c r="G141" s="26">
        <v>58.250399999999999</v>
      </c>
      <c r="H141" s="2" t="s">
        <v>362</v>
      </c>
      <c r="I141" s="14" t="s">
        <v>336</v>
      </c>
    </row>
    <row r="142" spans="1:9" x14ac:dyDescent="0.25">
      <c r="A142" s="74">
        <v>43605</v>
      </c>
      <c r="B142" s="42" t="s">
        <v>428</v>
      </c>
      <c r="C142" s="45" t="s">
        <v>307</v>
      </c>
      <c r="D142" s="61" t="s">
        <v>234</v>
      </c>
      <c r="E142" s="25">
        <v>1.07</v>
      </c>
      <c r="F142" s="25">
        <f t="shared" si="2"/>
        <v>0.22470000000000001</v>
      </c>
      <c r="G142" s="26">
        <v>1.3</v>
      </c>
      <c r="H142" s="2" t="s">
        <v>378</v>
      </c>
      <c r="I142" s="14" t="s">
        <v>353</v>
      </c>
    </row>
    <row r="143" spans="1:9" x14ac:dyDescent="0.25">
      <c r="A143" s="74">
        <v>43605</v>
      </c>
      <c r="B143" s="42" t="s">
        <v>429</v>
      </c>
      <c r="C143" s="45" t="s">
        <v>294</v>
      </c>
      <c r="D143" s="34" t="s">
        <v>235</v>
      </c>
      <c r="E143" s="25">
        <v>4.45</v>
      </c>
      <c r="F143" s="25">
        <f>E143*0.1</f>
        <v>0.44500000000000006</v>
      </c>
      <c r="G143" s="26">
        <v>4.8950000000000005</v>
      </c>
      <c r="H143" s="36" t="s">
        <v>363</v>
      </c>
      <c r="I143" s="14" t="s">
        <v>337</v>
      </c>
    </row>
    <row r="144" spans="1:9" x14ac:dyDescent="0.25">
      <c r="A144" s="74">
        <v>43605</v>
      </c>
      <c r="B144" s="42" t="s">
        <v>430</v>
      </c>
      <c r="C144" s="45" t="s">
        <v>308</v>
      </c>
      <c r="D144" s="34" t="s">
        <v>235</v>
      </c>
      <c r="E144" s="25">
        <v>4.68</v>
      </c>
      <c r="F144" s="25">
        <v>0.52</v>
      </c>
      <c r="G144" s="26">
        <v>5.2</v>
      </c>
      <c r="H144" s="2" t="s">
        <v>379</v>
      </c>
      <c r="I144" s="14" t="s">
        <v>349</v>
      </c>
    </row>
    <row r="145" spans="1:9" x14ac:dyDescent="0.25">
      <c r="A145" s="74">
        <v>43605</v>
      </c>
      <c r="B145" s="42" t="s">
        <v>431</v>
      </c>
      <c r="C145" s="45" t="s">
        <v>309</v>
      </c>
      <c r="D145" s="61" t="s">
        <v>234</v>
      </c>
      <c r="E145" s="25">
        <v>1.6942148760330578</v>
      </c>
      <c r="F145" s="25">
        <f t="shared" si="2"/>
        <v>0.35578512396694212</v>
      </c>
      <c r="G145" s="26">
        <v>2.0499999999999998</v>
      </c>
      <c r="H145" s="2" t="s">
        <v>370</v>
      </c>
      <c r="I145" s="13" t="s">
        <v>345</v>
      </c>
    </row>
    <row r="146" spans="1:9" x14ac:dyDescent="0.25">
      <c r="A146" s="74">
        <v>43605</v>
      </c>
      <c r="B146" s="42" t="s">
        <v>432</v>
      </c>
      <c r="C146" s="45" t="s">
        <v>310</v>
      </c>
      <c r="D146" s="61" t="s">
        <v>234</v>
      </c>
      <c r="E146" s="25">
        <v>1.4876033057851241</v>
      </c>
      <c r="F146" s="25">
        <f t="shared" si="2"/>
        <v>0.31239669421487604</v>
      </c>
      <c r="G146" s="26">
        <v>1.8</v>
      </c>
      <c r="H146" s="2" t="s">
        <v>370</v>
      </c>
      <c r="I146" s="40" t="s">
        <v>345</v>
      </c>
    </row>
    <row r="147" spans="1:9" x14ac:dyDescent="0.25">
      <c r="A147" s="74">
        <v>43605</v>
      </c>
      <c r="B147" s="42" t="s">
        <v>433</v>
      </c>
      <c r="C147" s="45" t="s">
        <v>311</v>
      </c>
      <c r="D147" s="61" t="s">
        <v>234</v>
      </c>
      <c r="E147" s="25">
        <v>1.7768595041322315</v>
      </c>
      <c r="F147" s="25">
        <f t="shared" si="2"/>
        <v>0.3731404958677686</v>
      </c>
      <c r="G147" s="26">
        <v>2.15</v>
      </c>
      <c r="H147" s="36" t="s">
        <v>370</v>
      </c>
      <c r="I147" s="14" t="s">
        <v>345</v>
      </c>
    </row>
    <row r="148" spans="1:9" x14ac:dyDescent="0.25">
      <c r="A148" s="74">
        <v>43606</v>
      </c>
      <c r="B148" s="42" t="s">
        <v>434</v>
      </c>
      <c r="C148" s="45" t="s">
        <v>312</v>
      </c>
      <c r="D148" s="62" t="s">
        <v>235</v>
      </c>
      <c r="E148" s="25">
        <v>19.75206611570248</v>
      </c>
      <c r="F148" s="25">
        <f t="shared" si="2"/>
        <v>4.1479338842975206</v>
      </c>
      <c r="G148" s="26">
        <v>23.9</v>
      </c>
      <c r="H148" s="2" t="s">
        <v>272</v>
      </c>
      <c r="I148" s="13" t="s">
        <v>18</v>
      </c>
    </row>
    <row r="149" spans="1:9" x14ac:dyDescent="0.25">
      <c r="A149" s="74">
        <v>43607</v>
      </c>
      <c r="B149" s="42" t="s">
        <v>435</v>
      </c>
      <c r="C149" s="45" t="s">
        <v>313</v>
      </c>
      <c r="D149" s="32" t="s">
        <v>234</v>
      </c>
      <c r="E149" s="25">
        <v>2.4380165289256199</v>
      </c>
      <c r="F149" s="25">
        <f t="shared" si="2"/>
        <v>0.51198347107438014</v>
      </c>
      <c r="G149" s="26">
        <v>2.95</v>
      </c>
      <c r="H149" s="2" t="s">
        <v>370</v>
      </c>
      <c r="I149" s="40" t="s">
        <v>345</v>
      </c>
    </row>
    <row r="150" spans="1:9" x14ac:dyDescent="0.25">
      <c r="A150" s="74">
        <v>43607</v>
      </c>
      <c r="B150" s="42" t="s">
        <v>436</v>
      </c>
      <c r="C150" s="45" t="s">
        <v>314</v>
      </c>
      <c r="D150" s="61" t="s">
        <v>234</v>
      </c>
      <c r="E150" s="25">
        <v>1.6528925619834711</v>
      </c>
      <c r="F150" s="25">
        <f t="shared" si="2"/>
        <v>0.34710743801652894</v>
      </c>
      <c r="G150" s="26">
        <v>2</v>
      </c>
      <c r="H150" s="2" t="s">
        <v>370</v>
      </c>
      <c r="I150" s="40" t="s">
        <v>345</v>
      </c>
    </row>
    <row r="151" spans="1:9" x14ac:dyDescent="0.25">
      <c r="A151" s="74">
        <v>43607</v>
      </c>
      <c r="B151" s="42" t="s">
        <v>437</v>
      </c>
      <c r="C151" s="45" t="s">
        <v>315</v>
      </c>
      <c r="D151" s="61" t="s">
        <v>234</v>
      </c>
      <c r="E151" s="25">
        <v>1.6942148760330578</v>
      </c>
      <c r="F151" s="25">
        <f t="shared" si="2"/>
        <v>0.35578512396694212</v>
      </c>
      <c r="G151" s="26">
        <v>2.0499999999999998</v>
      </c>
      <c r="H151" s="2" t="s">
        <v>370</v>
      </c>
      <c r="I151" s="14" t="s">
        <v>345</v>
      </c>
    </row>
    <row r="152" spans="1:9" x14ac:dyDescent="0.25">
      <c r="A152" s="74">
        <v>43608</v>
      </c>
      <c r="B152" s="42" t="s">
        <v>438</v>
      </c>
      <c r="C152" s="45" t="s">
        <v>294</v>
      </c>
      <c r="D152" s="61" t="s">
        <v>235</v>
      </c>
      <c r="E152" s="25">
        <v>6.36</v>
      </c>
      <c r="F152" s="25">
        <f>E152*0.1</f>
        <v>0.63600000000000012</v>
      </c>
      <c r="G152" s="26">
        <v>6.9960000000000013</v>
      </c>
      <c r="H152" s="2" t="s">
        <v>363</v>
      </c>
      <c r="I152" s="40" t="s">
        <v>337</v>
      </c>
    </row>
    <row r="153" spans="1:9" x14ac:dyDescent="0.25">
      <c r="A153" s="74">
        <v>43608</v>
      </c>
      <c r="B153" s="42" t="s">
        <v>439</v>
      </c>
      <c r="C153" s="45" t="s">
        <v>316</v>
      </c>
      <c r="D153" s="34" t="s">
        <v>235</v>
      </c>
      <c r="E153" s="25">
        <v>38.479999999999997</v>
      </c>
      <c r="F153" s="25">
        <f t="shared" si="2"/>
        <v>8.0807999999999982</v>
      </c>
      <c r="G153" s="26">
        <v>46.560799999999993</v>
      </c>
      <c r="H153" s="2" t="s">
        <v>380</v>
      </c>
      <c r="I153" s="40" t="s">
        <v>354</v>
      </c>
    </row>
    <row r="154" spans="1:9" x14ac:dyDescent="0.25">
      <c r="A154" s="74">
        <v>43609</v>
      </c>
      <c r="B154" s="42" t="s">
        <v>440</v>
      </c>
      <c r="C154" s="45" t="s">
        <v>317</v>
      </c>
      <c r="D154" s="34" t="s">
        <v>235</v>
      </c>
      <c r="E154" s="25">
        <v>15.61</v>
      </c>
      <c r="F154" s="25">
        <f t="shared" si="2"/>
        <v>3.2780999999999998</v>
      </c>
      <c r="G154" s="26">
        <v>18.89</v>
      </c>
      <c r="H154" s="2" t="s">
        <v>381</v>
      </c>
      <c r="I154" s="40" t="s">
        <v>355</v>
      </c>
    </row>
    <row r="155" spans="1:9" x14ac:dyDescent="0.25">
      <c r="A155" s="74">
        <v>43612</v>
      </c>
      <c r="B155" s="42" t="s">
        <v>441</v>
      </c>
      <c r="C155" s="45" t="s">
        <v>293</v>
      </c>
      <c r="D155" s="61" t="s">
        <v>235</v>
      </c>
      <c r="E155" s="25">
        <v>60.71</v>
      </c>
      <c r="F155" s="25">
        <f>E155*0.04</f>
        <v>2.4283999999999999</v>
      </c>
      <c r="G155" s="26">
        <v>63.138400000000004</v>
      </c>
      <c r="H155" s="2" t="s">
        <v>362</v>
      </c>
      <c r="I155" s="40" t="s">
        <v>336</v>
      </c>
    </row>
    <row r="156" spans="1:9" x14ac:dyDescent="0.25">
      <c r="A156" s="74">
        <v>43612</v>
      </c>
      <c r="B156" s="42" t="s">
        <v>442</v>
      </c>
      <c r="C156" s="45" t="s">
        <v>487</v>
      </c>
      <c r="D156" s="7" t="s">
        <v>235</v>
      </c>
      <c r="E156" s="25">
        <v>5.65</v>
      </c>
      <c r="F156" s="25">
        <f t="shared" si="2"/>
        <v>1.1865000000000001</v>
      </c>
      <c r="G156" s="26">
        <v>6.8365</v>
      </c>
      <c r="H156" s="2" t="s">
        <v>276</v>
      </c>
      <c r="I156" s="40" t="s">
        <v>14</v>
      </c>
    </row>
    <row r="157" spans="1:9" x14ac:dyDescent="0.25">
      <c r="A157" s="74">
        <v>43612</v>
      </c>
      <c r="B157" s="42" t="s">
        <v>443</v>
      </c>
      <c r="C157" s="45" t="s">
        <v>318</v>
      </c>
      <c r="D157" s="61" t="s">
        <v>234</v>
      </c>
      <c r="E157" s="25">
        <v>0</v>
      </c>
      <c r="F157" s="25">
        <f t="shared" si="2"/>
        <v>0</v>
      </c>
      <c r="G157" s="26">
        <v>5.2</v>
      </c>
      <c r="H157" s="32" t="s">
        <v>382</v>
      </c>
      <c r="I157" s="14" t="s">
        <v>356</v>
      </c>
    </row>
    <row r="158" spans="1:9" x14ac:dyDescent="0.25">
      <c r="A158" s="74">
        <v>43612</v>
      </c>
      <c r="B158" s="42" t="s">
        <v>444</v>
      </c>
      <c r="C158" s="45" t="s">
        <v>319</v>
      </c>
      <c r="D158" s="61" t="s">
        <v>235</v>
      </c>
      <c r="E158" s="25">
        <v>4.45</v>
      </c>
      <c r="F158" s="25">
        <f>E158*0.1</f>
        <v>0.44500000000000006</v>
      </c>
      <c r="G158" s="26">
        <v>4.9000000000000004</v>
      </c>
      <c r="H158" s="2" t="s">
        <v>383</v>
      </c>
      <c r="I158" s="40" t="s">
        <v>357</v>
      </c>
    </row>
    <row r="159" spans="1:9" x14ac:dyDescent="0.25">
      <c r="A159" s="74">
        <v>43613</v>
      </c>
      <c r="B159" s="42" t="s">
        <v>445</v>
      </c>
      <c r="C159" s="45" t="s">
        <v>320</v>
      </c>
      <c r="D159" s="61" t="s">
        <v>235</v>
      </c>
      <c r="E159" s="25">
        <v>43.78</v>
      </c>
      <c r="F159" s="25">
        <f t="shared" si="2"/>
        <v>9.1937999999999995</v>
      </c>
      <c r="G159" s="26">
        <v>52.97</v>
      </c>
      <c r="H159" s="2" t="s">
        <v>384</v>
      </c>
      <c r="I159" s="40" t="s">
        <v>355</v>
      </c>
    </row>
    <row r="160" spans="1:9" x14ac:dyDescent="0.25">
      <c r="A160" s="74">
        <v>43614</v>
      </c>
      <c r="B160" s="42" t="s">
        <v>446</v>
      </c>
      <c r="C160" s="45" t="s">
        <v>294</v>
      </c>
      <c r="D160" s="61" t="s">
        <v>235</v>
      </c>
      <c r="E160" s="25">
        <v>9.66</v>
      </c>
      <c r="F160" s="25">
        <v>1.34</v>
      </c>
      <c r="G160" s="26">
        <v>11</v>
      </c>
      <c r="H160" s="2" t="s">
        <v>363</v>
      </c>
      <c r="I160" s="14" t="s">
        <v>337</v>
      </c>
    </row>
    <row r="161" spans="1:9" x14ac:dyDescent="0.25">
      <c r="A161" s="74">
        <v>43614</v>
      </c>
      <c r="B161" s="42" t="s">
        <v>447</v>
      </c>
      <c r="C161" s="45" t="s">
        <v>321</v>
      </c>
      <c r="D161" s="28" t="s">
        <v>234</v>
      </c>
      <c r="E161" s="25">
        <v>16.739999999999998</v>
      </c>
      <c r="F161" s="25">
        <f t="shared" si="2"/>
        <v>3.5153999999999996</v>
      </c>
      <c r="G161" s="26">
        <v>20.255399999999998</v>
      </c>
      <c r="H161" s="2" t="s">
        <v>385</v>
      </c>
      <c r="I161" s="14" t="s">
        <v>358</v>
      </c>
    </row>
    <row r="162" spans="1:9" x14ac:dyDescent="0.25">
      <c r="A162" s="74">
        <v>43615</v>
      </c>
      <c r="B162" s="42" t="s">
        <v>448</v>
      </c>
      <c r="C162" s="45" t="s">
        <v>8</v>
      </c>
      <c r="D162" s="28" t="s">
        <v>234</v>
      </c>
      <c r="E162" s="25">
        <v>45.9</v>
      </c>
      <c r="F162" s="25">
        <f>E162*0.1</f>
        <v>4.59</v>
      </c>
      <c r="G162" s="26">
        <v>50.49</v>
      </c>
      <c r="H162" s="36" t="s">
        <v>275</v>
      </c>
      <c r="I162" s="14" t="s">
        <v>11</v>
      </c>
    </row>
    <row r="163" spans="1:9" x14ac:dyDescent="0.25">
      <c r="A163" s="74">
        <v>43619</v>
      </c>
      <c r="B163" s="42" t="s">
        <v>449</v>
      </c>
      <c r="C163" s="45" t="s">
        <v>293</v>
      </c>
      <c r="D163" s="61" t="s">
        <v>235</v>
      </c>
      <c r="E163" s="25">
        <v>57.43</v>
      </c>
      <c r="F163" s="25">
        <f>E163*0.04</f>
        <v>2.2972000000000001</v>
      </c>
      <c r="G163" s="26">
        <v>59.727200000000003</v>
      </c>
      <c r="H163" s="2" t="s">
        <v>362</v>
      </c>
      <c r="I163" s="14" t="s">
        <v>336</v>
      </c>
    </row>
    <row r="164" spans="1:9" x14ac:dyDescent="0.25">
      <c r="A164" s="74">
        <v>43619</v>
      </c>
      <c r="B164" s="42" t="s">
        <v>450</v>
      </c>
      <c r="C164" s="45" t="s">
        <v>294</v>
      </c>
      <c r="D164" s="61" t="s">
        <v>235</v>
      </c>
      <c r="E164" s="25">
        <v>6.36</v>
      </c>
      <c r="F164" s="25">
        <f>E164*0.1</f>
        <v>0.63600000000000012</v>
      </c>
      <c r="G164" s="26">
        <v>6.9960000000000013</v>
      </c>
      <c r="H164" s="2" t="s">
        <v>363</v>
      </c>
      <c r="I164" s="14" t="s">
        <v>337</v>
      </c>
    </row>
    <row r="165" spans="1:9" x14ac:dyDescent="0.25">
      <c r="A165" s="74">
        <v>43619</v>
      </c>
      <c r="B165" s="42" t="s">
        <v>451</v>
      </c>
      <c r="C165" s="45" t="s">
        <v>322</v>
      </c>
      <c r="D165" s="61" t="s">
        <v>234</v>
      </c>
      <c r="E165" s="25">
        <v>8.7100000000000009</v>
      </c>
      <c r="F165" s="25">
        <f t="shared" si="2"/>
        <v>1.8291000000000002</v>
      </c>
      <c r="G165" s="26">
        <v>9.23</v>
      </c>
      <c r="H165" s="41" t="s">
        <v>385</v>
      </c>
      <c r="I165" s="40" t="s">
        <v>358</v>
      </c>
    </row>
    <row r="166" spans="1:9" x14ac:dyDescent="0.25">
      <c r="A166" s="74">
        <v>43619</v>
      </c>
      <c r="B166" s="42" t="s">
        <v>452</v>
      </c>
      <c r="C166" s="45" t="s">
        <v>323</v>
      </c>
      <c r="D166" s="28" t="s">
        <v>234</v>
      </c>
      <c r="E166" s="25">
        <v>0.83</v>
      </c>
      <c r="F166" s="25">
        <f t="shared" si="2"/>
        <v>0.17429999999999998</v>
      </c>
      <c r="G166" s="26">
        <v>1.0043</v>
      </c>
      <c r="H166" s="2" t="s">
        <v>371</v>
      </c>
      <c r="I166" s="14" t="s">
        <v>346</v>
      </c>
    </row>
    <row r="167" spans="1:9" x14ac:dyDescent="0.25">
      <c r="A167" s="74">
        <v>43620</v>
      </c>
      <c r="B167" s="42" t="s">
        <v>453</v>
      </c>
      <c r="C167" s="45" t="s">
        <v>324</v>
      </c>
      <c r="D167" s="34" t="s">
        <v>235</v>
      </c>
      <c r="E167" s="25">
        <v>27.03</v>
      </c>
      <c r="F167" s="25">
        <f t="shared" si="2"/>
        <v>5.6763000000000003</v>
      </c>
      <c r="G167" s="26">
        <v>32.71</v>
      </c>
      <c r="H167" s="36" t="s">
        <v>364</v>
      </c>
      <c r="I167" s="14" t="s">
        <v>338</v>
      </c>
    </row>
    <row r="168" spans="1:9" x14ac:dyDescent="0.25">
      <c r="A168" s="74">
        <v>43620</v>
      </c>
      <c r="B168" s="42" t="s">
        <v>454</v>
      </c>
      <c r="C168" s="45" t="s">
        <v>325</v>
      </c>
      <c r="D168" s="28" t="s">
        <v>235</v>
      </c>
      <c r="E168" s="25">
        <v>8.5399999999999991</v>
      </c>
      <c r="F168" s="25">
        <f>E168*0.1</f>
        <v>0.85399999999999998</v>
      </c>
      <c r="G168" s="26">
        <v>9.4</v>
      </c>
      <c r="H168" s="36" t="s">
        <v>375</v>
      </c>
      <c r="I168" s="14" t="s">
        <v>349</v>
      </c>
    </row>
    <row r="169" spans="1:9" x14ac:dyDescent="0.25">
      <c r="A169" s="74">
        <v>43620</v>
      </c>
      <c r="B169" s="42" t="s">
        <v>455</v>
      </c>
      <c r="C169" s="45" t="s">
        <v>326</v>
      </c>
      <c r="D169" s="61" t="s">
        <v>234</v>
      </c>
      <c r="E169" s="25">
        <v>2.89</v>
      </c>
      <c r="F169" s="25">
        <f t="shared" ref="F169:F197" si="3">E169*0.21</f>
        <v>0.6069</v>
      </c>
      <c r="G169" s="26">
        <v>3.5</v>
      </c>
      <c r="H169" s="36" t="s">
        <v>245</v>
      </c>
      <c r="I169" s="14" t="s">
        <v>359</v>
      </c>
    </row>
    <row r="170" spans="1:9" x14ac:dyDescent="0.25">
      <c r="A170" s="74">
        <v>43621</v>
      </c>
      <c r="B170" s="42" t="s">
        <v>456</v>
      </c>
      <c r="C170" s="45" t="s">
        <v>327</v>
      </c>
      <c r="D170" s="34" t="s">
        <v>235</v>
      </c>
      <c r="E170" s="25">
        <v>10.46</v>
      </c>
      <c r="F170" s="25">
        <f t="shared" si="3"/>
        <v>2.1966000000000001</v>
      </c>
      <c r="G170" s="26">
        <v>12.66</v>
      </c>
      <c r="H170" s="2" t="s">
        <v>384</v>
      </c>
      <c r="I170" s="40" t="s">
        <v>355</v>
      </c>
    </row>
    <row r="171" spans="1:9" x14ac:dyDescent="0.25">
      <c r="A171" s="74">
        <v>43621</v>
      </c>
      <c r="B171" s="42" t="s">
        <v>457</v>
      </c>
      <c r="C171" s="45" t="s">
        <v>487</v>
      </c>
      <c r="D171" s="62" t="s">
        <v>235</v>
      </c>
      <c r="E171" s="25">
        <v>1.48</v>
      </c>
      <c r="F171" s="25">
        <f t="shared" si="3"/>
        <v>0.31079999999999997</v>
      </c>
      <c r="G171" s="26">
        <v>1.7907999999999999</v>
      </c>
      <c r="H171" s="36" t="s">
        <v>276</v>
      </c>
      <c r="I171" s="13" t="s">
        <v>14</v>
      </c>
    </row>
    <row r="172" spans="1:9" x14ac:dyDescent="0.25">
      <c r="A172" s="74">
        <v>43622</v>
      </c>
      <c r="B172" s="42" t="s">
        <v>458</v>
      </c>
      <c r="C172" s="45" t="s">
        <v>328</v>
      </c>
      <c r="D172" s="62" t="s">
        <v>234</v>
      </c>
      <c r="E172" s="25">
        <v>1.57</v>
      </c>
      <c r="F172" s="25">
        <f t="shared" si="3"/>
        <v>0.32969999999999999</v>
      </c>
      <c r="G172" s="26">
        <v>1.8996999999999999</v>
      </c>
      <c r="H172" s="36" t="s">
        <v>378</v>
      </c>
      <c r="I172" s="13" t="s">
        <v>353</v>
      </c>
    </row>
    <row r="173" spans="1:9" x14ac:dyDescent="0.25">
      <c r="A173" s="74">
        <v>43622</v>
      </c>
      <c r="B173" s="42" t="s">
        <v>459</v>
      </c>
      <c r="C173" s="45" t="s">
        <v>329</v>
      </c>
      <c r="D173" s="61" t="s">
        <v>234</v>
      </c>
      <c r="E173" s="25">
        <v>8.11</v>
      </c>
      <c r="F173" s="25">
        <f t="shared" si="3"/>
        <v>1.7030999999999998</v>
      </c>
      <c r="G173" s="26">
        <v>8.59</v>
      </c>
      <c r="H173" s="2" t="s">
        <v>385</v>
      </c>
      <c r="I173" s="14" t="s">
        <v>358</v>
      </c>
    </row>
    <row r="174" spans="1:9" x14ac:dyDescent="0.25">
      <c r="A174" s="74">
        <v>43623</v>
      </c>
      <c r="B174" s="42" t="s">
        <v>460</v>
      </c>
      <c r="C174" s="45" t="s">
        <v>330</v>
      </c>
      <c r="D174" s="33" t="s">
        <v>235</v>
      </c>
      <c r="E174" s="25">
        <v>42.1</v>
      </c>
      <c r="F174" s="25">
        <f t="shared" si="3"/>
        <v>8.8409999999999993</v>
      </c>
      <c r="G174" s="26">
        <v>50.94</v>
      </c>
      <c r="H174" s="2" t="s">
        <v>386</v>
      </c>
      <c r="I174" s="13" t="s">
        <v>360</v>
      </c>
    </row>
    <row r="175" spans="1:9" x14ac:dyDescent="0.25">
      <c r="A175" s="74">
        <v>43623</v>
      </c>
      <c r="B175" s="42" t="s">
        <v>461</v>
      </c>
      <c r="C175" s="45" t="s">
        <v>294</v>
      </c>
      <c r="D175" s="61" t="s">
        <v>235</v>
      </c>
      <c r="E175" s="25">
        <v>6.36</v>
      </c>
      <c r="F175" s="25">
        <f>E175*0.1</f>
        <v>0.63600000000000012</v>
      </c>
      <c r="G175" s="26">
        <v>6.9960000000000013</v>
      </c>
      <c r="H175" s="27" t="s">
        <v>363</v>
      </c>
      <c r="I175" s="40" t="s">
        <v>337</v>
      </c>
    </row>
    <row r="176" spans="1:9" x14ac:dyDescent="0.25">
      <c r="A176" s="74">
        <v>43623</v>
      </c>
      <c r="B176" s="42" t="s">
        <v>462</v>
      </c>
      <c r="C176" s="45" t="s">
        <v>293</v>
      </c>
      <c r="D176" s="61" t="s">
        <v>235</v>
      </c>
      <c r="E176" s="25">
        <v>0.99</v>
      </c>
      <c r="F176" s="25">
        <f t="shared" si="3"/>
        <v>0.2079</v>
      </c>
      <c r="G176" s="26">
        <v>1.0900000000000001</v>
      </c>
      <c r="H176" s="2" t="s">
        <v>367</v>
      </c>
      <c r="I176" s="40" t="s">
        <v>341</v>
      </c>
    </row>
    <row r="177" spans="1:9" x14ac:dyDescent="0.25">
      <c r="A177" s="74">
        <v>43626</v>
      </c>
      <c r="B177" s="42" t="s">
        <v>463</v>
      </c>
      <c r="C177" s="45" t="s">
        <v>293</v>
      </c>
      <c r="D177" s="61" t="s">
        <v>235</v>
      </c>
      <c r="E177" s="25">
        <v>57</v>
      </c>
      <c r="F177" s="25">
        <f>E177*0.04</f>
        <v>2.2800000000000002</v>
      </c>
      <c r="G177" s="26">
        <v>59.28</v>
      </c>
      <c r="H177" s="2" t="s">
        <v>362</v>
      </c>
      <c r="I177" s="14" t="s">
        <v>336</v>
      </c>
    </row>
    <row r="178" spans="1:9" x14ac:dyDescent="0.25">
      <c r="A178" s="74">
        <v>43627</v>
      </c>
      <c r="B178" s="42" t="s">
        <v>464</v>
      </c>
      <c r="C178" s="45" t="s">
        <v>294</v>
      </c>
      <c r="D178" s="61" t="s">
        <v>235</v>
      </c>
      <c r="E178" s="25">
        <v>6.36</v>
      </c>
      <c r="F178" s="25">
        <f>E178*0.1</f>
        <v>0.63600000000000012</v>
      </c>
      <c r="G178" s="26">
        <v>6.9960000000000013</v>
      </c>
      <c r="H178" s="41" t="s">
        <v>363</v>
      </c>
      <c r="I178" s="14" t="s">
        <v>337</v>
      </c>
    </row>
    <row r="179" spans="1:9" x14ac:dyDescent="0.25">
      <c r="A179" s="74">
        <v>43627</v>
      </c>
      <c r="B179" s="42" t="s">
        <v>465</v>
      </c>
      <c r="C179" s="45" t="s">
        <v>487</v>
      </c>
      <c r="D179" s="61" t="s">
        <v>235</v>
      </c>
      <c r="E179" s="25">
        <v>7.48</v>
      </c>
      <c r="F179" s="25">
        <f t="shared" si="3"/>
        <v>1.5708</v>
      </c>
      <c r="G179" s="26">
        <v>9.0508000000000006</v>
      </c>
      <c r="H179" s="36" t="s">
        <v>276</v>
      </c>
      <c r="I179" s="14" t="s">
        <v>14</v>
      </c>
    </row>
    <row r="180" spans="1:9" x14ac:dyDescent="0.25">
      <c r="A180" s="74">
        <v>43628</v>
      </c>
      <c r="B180" s="42" t="s">
        <v>466</v>
      </c>
      <c r="C180" s="45" t="s">
        <v>487</v>
      </c>
      <c r="D180" s="33" t="s">
        <v>235</v>
      </c>
      <c r="E180" s="25">
        <v>13</v>
      </c>
      <c r="F180" s="25">
        <f t="shared" si="3"/>
        <v>2.73</v>
      </c>
      <c r="G180" s="72">
        <v>15.73</v>
      </c>
      <c r="H180" s="2" t="s">
        <v>276</v>
      </c>
      <c r="I180" s="40" t="s">
        <v>14</v>
      </c>
    </row>
    <row r="181" spans="1:9" x14ac:dyDescent="0.25">
      <c r="A181" s="74">
        <v>43628</v>
      </c>
      <c r="B181" s="42" t="s">
        <v>467</v>
      </c>
      <c r="C181" s="45" t="s">
        <v>487</v>
      </c>
      <c r="D181" s="61" t="s">
        <v>235</v>
      </c>
      <c r="E181" s="25">
        <v>47.74</v>
      </c>
      <c r="F181" s="25">
        <f t="shared" si="3"/>
        <v>10.025399999999999</v>
      </c>
      <c r="G181" s="26">
        <v>57.7654</v>
      </c>
      <c r="H181" s="36" t="s">
        <v>276</v>
      </c>
      <c r="I181" s="14" t="s">
        <v>14</v>
      </c>
    </row>
    <row r="182" spans="1:9" x14ac:dyDescent="0.25">
      <c r="A182" s="74">
        <v>43630</v>
      </c>
      <c r="B182" s="42" t="s">
        <v>468</v>
      </c>
      <c r="C182" s="45" t="s">
        <v>331</v>
      </c>
      <c r="D182" s="62" t="s">
        <v>234</v>
      </c>
      <c r="E182" s="25">
        <v>1.2</v>
      </c>
      <c r="F182" s="25">
        <f t="shared" si="3"/>
        <v>0.252</v>
      </c>
      <c r="G182" s="26">
        <v>1.45</v>
      </c>
      <c r="H182" s="36" t="s">
        <v>371</v>
      </c>
      <c r="I182" s="13" t="s">
        <v>346</v>
      </c>
    </row>
    <row r="183" spans="1:9" x14ac:dyDescent="0.25">
      <c r="A183" s="74">
        <v>43630</v>
      </c>
      <c r="B183" s="42" t="s">
        <v>469</v>
      </c>
      <c r="C183" s="63" t="s">
        <v>293</v>
      </c>
      <c r="D183" s="61" t="s">
        <v>235</v>
      </c>
      <c r="E183" s="25">
        <v>7.11</v>
      </c>
      <c r="F183" s="25">
        <f>E183*0.1</f>
        <v>0.71100000000000008</v>
      </c>
      <c r="G183" s="26">
        <v>7.83</v>
      </c>
      <c r="H183" s="2" t="s">
        <v>367</v>
      </c>
      <c r="I183" s="14" t="s">
        <v>341</v>
      </c>
    </row>
    <row r="184" spans="1:9" x14ac:dyDescent="0.25">
      <c r="A184" s="74">
        <v>43633</v>
      </c>
      <c r="B184" s="42" t="s">
        <v>470</v>
      </c>
      <c r="C184" s="63" t="s">
        <v>293</v>
      </c>
      <c r="D184" s="61" t="s">
        <v>235</v>
      </c>
      <c r="E184" s="25">
        <v>54.78</v>
      </c>
      <c r="F184" s="25">
        <f>E184*0.04</f>
        <v>2.1912000000000003</v>
      </c>
      <c r="G184" s="26">
        <v>56.971200000000003</v>
      </c>
      <c r="H184" s="41" t="s">
        <v>362</v>
      </c>
      <c r="I184" s="40" t="s">
        <v>336</v>
      </c>
    </row>
    <row r="185" spans="1:9" x14ac:dyDescent="0.25">
      <c r="A185" s="74">
        <v>43633</v>
      </c>
      <c r="B185" s="42" t="s">
        <v>471</v>
      </c>
      <c r="C185" s="63" t="s">
        <v>294</v>
      </c>
      <c r="D185" s="61" t="s">
        <v>235</v>
      </c>
      <c r="E185" s="25">
        <v>6.36</v>
      </c>
      <c r="F185" s="25">
        <f>E185*0.1</f>
        <v>0.63600000000000012</v>
      </c>
      <c r="G185" s="26">
        <v>6.9960000000000013</v>
      </c>
      <c r="H185" s="41" t="s">
        <v>363</v>
      </c>
      <c r="I185" s="40" t="s">
        <v>337</v>
      </c>
    </row>
    <row r="186" spans="1:9" x14ac:dyDescent="0.25">
      <c r="A186" s="74">
        <v>43633</v>
      </c>
      <c r="B186" s="42" t="s">
        <v>472</v>
      </c>
      <c r="C186" s="63" t="s">
        <v>332</v>
      </c>
      <c r="D186" s="61" t="s">
        <v>234</v>
      </c>
      <c r="E186" s="25">
        <v>1.82</v>
      </c>
      <c r="F186" s="25">
        <f t="shared" si="3"/>
        <v>0.38219999999999998</v>
      </c>
      <c r="G186" s="26">
        <v>2.2000000000000002</v>
      </c>
      <c r="H186" s="41" t="s">
        <v>370</v>
      </c>
      <c r="I186" s="14" t="s">
        <v>345</v>
      </c>
    </row>
    <row r="187" spans="1:9" x14ac:dyDescent="0.25">
      <c r="A187" s="74">
        <v>43635</v>
      </c>
      <c r="B187" s="42" t="s">
        <v>473</v>
      </c>
      <c r="C187" s="63" t="s">
        <v>333</v>
      </c>
      <c r="D187" s="34" t="s">
        <v>235</v>
      </c>
      <c r="E187" s="25">
        <v>16.5</v>
      </c>
      <c r="F187" s="25">
        <f t="shared" si="3"/>
        <v>3.4649999999999999</v>
      </c>
      <c r="G187" s="26">
        <v>19.97</v>
      </c>
      <c r="H187" s="36" t="s">
        <v>266</v>
      </c>
      <c r="I187" s="13" t="s">
        <v>12</v>
      </c>
    </row>
    <row r="188" spans="1:9" x14ac:dyDescent="0.25">
      <c r="A188" s="74">
        <v>43635</v>
      </c>
      <c r="B188" s="42" t="s">
        <v>474</v>
      </c>
      <c r="C188" s="63" t="s">
        <v>492</v>
      </c>
      <c r="D188" s="61" t="s">
        <v>235</v>
      </c>
      <c r="E188" s="25">
        <v>40.479999999999997</v>
      </c>
      <c r="F188" s="25">
        <f t="shared" si="3"/>
        <v>8.5007999999999999</v>
      </c>
      <c r="G188" s="26">
        <v>48.98</v>
      </c>
      <c r="H188" s="36" t="s">
        <v>495</v>
      </c>
      <c r="I188" s="40" t="s">
        <v>351</v>
      </c>
    </row>
    <row r="189" spans="1:9" x14ac:dyDescent="0.25">
      <c r="A189" s="74">
        <v>43635</v>
      </c>
      <c r="B189" s="42" t="s">
        <v>475</v>
      </c>
      <c r="C189" s="63" t="s">
        <v>334</v>
      </c>
      <c r="D189" s="28" t="s">
        <v>235</v>
      </c>
      <c r="E189" s="25">
        <v>28.38</v>
      </c>
      <c r="F189" s="25">
        <f t="shared" si="3"/>
        <v>5.9597999999999995</v>
      </c>
      <c r="G189" s="26">
        <v>34.340000000000003</v>
      </c>
      <c r="H189" s="2" t="s">
        <v>377</v>
      </c>
      <c r="I189" s="40" t="s">
        <v>352</v>
      </c>
    </row>
    <row r="190" spans="1:9" x14ac:dyDescent="0.25">
      <c r="A190" s="74">
        <v>43637</v>
      </c>
      <c r="B190" s="42" t="s">
        <v>476</v>
      </c>
      <c r="C190" s="63" t="s">
        <v>8</v>
      </c>
      <c r="D190" s="34" t="s">
        <v>234</v>
      </c>
      <c r="E190" s="25">
        <v>45.9</v>
      </c>
      <c r="F190" s="25">
        <f>E190*0.1</f>
        <v>4.59</v>
      </c>
      <c r="G190" s="26">
        <v>50.49</v>
      </c>
      <c r="H190" s="2" t="s">
        <v>275</v>
      </c>
      <c r="I190" s="14" t="s">
        <v>11</v>
      </c>
    </row>
    <row r="191" spans="1:9" x14ac:dyDescent="0.25">
      <c r="A191" s="74">
        <v>43637</v>
      </c>
      <c r="B191" s="42" t="s">
        <v>477</v>
      </c>
      <c r="C191" s="63" t="s">
        <v>294</v>
      </c>
      <c r="D191" s="34" t="s">
        <v>235</v>
      </c>
      <c r="E191" s="25">
        <v>6.36</v>
      </c>
      <c r="F191" s="25">
        <f>E191*0.1</f>
        <v>0.63600000000000012</v>
      </c>
      <c r="G191" s="26">
        <v>6.9960000000000013</v>
      </c>
      <c r="H191" s="41" t="s">
        <v>363</v>
      </c>
      <c r="I191" s="14" t="s">
        <v>337</v>
      </c>
    </row>
    <row r="192" spans="1:9" x14ac:dyDescent="0.25">
      <c r="A192" s="74">
        <v>43637</v>
      </c>
      <c r="B192" s="42" t="s">
        <v>478</v>
      </c>
      <c r="C192" s="63" t="s">
        <v>493</v>
      </c>
      <c r="D192" s="34" t="s">
        <v>234</v>
      </c>
      <c r="E192" s="25">
        <v>6.96</v>
      </c>
      <c r="F192" s="25">
        <f t="shared" si="3"/>
        <v>1.4616</v>
      </c>
      <c r="G192" s="26">
        <v>8.42</v>
      </c>
      <c r="H192" s="41" t="s">
        <v>387</v>
      </c>
      <c r="I192" s="14" t="s">
        <v>361</v>
      </c>
    </row>
    <row r="193" spans="1:9" x14ac:dyDescent="0.25">
      <c r="A193" s="74">
        <v>43640</v>
      </c>
      <c r="B193" s="42" t="s">
        <v>479</v>
      </c>
      <c r="C193" s="63" t="s">
        <v>293</v>
      </c>
      <c r="D193" s="34" t="s">
        <v>235</v>
      </c>
      <c r="E193" s="25">
        <v>56.85</v>
      </c>
      <c r="F193" s="25">
        <f>E193*0.04</f>
        <v>2.274</v>
      </c>
      <c r="G193" s="26">
        <v>59.124000000000002</v>
      </c>
      <c r="H193" s="41" t="s">
        <v>362</v>
      </c>
      <c r="I193" s="14" t="s">
        <v>336</v>
      </c>
    </row>
    <row r="194" spans="1:9" x14ac:dyDescent="0.25">
      <c r="A194" s="74">
        <v>43640</v>
      </c>
      <c r="B194" s="42" t="s">
        <v>480</v>
      </c>
      <c r="C194" s="63" t="s">
        <v>487</v>
      </c>
      <c r="D194" s="61" t="s">
        <v>235</v>
      </c>
      <c r="E194" s="25">
        <v>4.3</v>
      </c>
      <c r="F194" s="25">
        <f t="shared" si="3"/>
        <v>0.90299999999999991</v>
      </c>
      <c r="G194" s="26">
        <v>5.2029999999999994</v>
      </c>
      <c r="H194" s="36" t="s">
        <v>276</v>
      </c>
      <c r="I194" s="14" t="s">
        <v>14</v>
      </c>
    </row>
    <row r="195" spans="1:9" x14ac:dyDescent="0.25">
      <c r="A195" s="74">
        <v>43642</v>
      </c>
      <c r="B195" s="42" t="s">
        <v>481</v>
      </c>
      <c r="C195" s="63" t="s">
        <v>487</v>
      </c>
      <c r="D195" s="61" t="s">
        <v>235</v>
      </c>
      <c r="E195" s="25">
        <v>1.88</v>
      </c>
      <c r="F195" s="25">
        <f t="shared" si="3"/>
        <v>0.39479999999999998</v>
      </c>
      <c r="G195" s="26">
        <v>2.2747999999999999</v>
      </c>
      <c r="H195" s="41" t="s">
        <v>276</v>
      </c>
      <c r="I195" s="40" t="s">
        <v>14</v>
      </c>
    </row>
    <row r="196" spans="1:9" x14ac:dyDescent="0.25">
      <c r="A196" s="74">
        <v>43642</v>
      </c>
      <c r="B196" s="42" t="s">
        <v>482</v>
      </c>
      <c r="C196" s="63" t="s">
        <v>494</v>
      </c>
      <c r="D196" s="34" t="s">
        <v>234</v>
      </c>
      <c r="E196" s="25">
        <v>1.61</v>
      </c>
      <c r="F196" s="25">
        <f t="shared" si="3"/>
        <v>0.33810000000000001</v>
      </c>
      <c r="G196" s="26">
        <v>1.95</v>
      </c>
      <c r="H196" s="41" t="s">
        <v>371</v>
      </c>
      <c r="I196" s="40" t="s">
        <v>346</v>
      </c>
    </row>
    <row r="197" spans="1:9" x14ac:dyDescent="0.25">
      <c r="A197" s="74">
        <v>43643</v>
      </c>
      <c r="B197" s="42" t="s">
        <v>483</v>
      </c>
      <c r="C197" s="63" t="s">
        <v>335</v>
      </c>
      <c r="D197" s="61" t="s">
        <v>235</v>
      </c>
      <c r="E197" s="25">
        <v>1.63</v>
      </c>
      <c r="F197" s="25">
        <f t="shared" si="3"/>
        <v>0.34229999999999994</v>
      </c>
      <c r="G197" s="26">
        <v>1.97</v>
      </c>
      <c r="H197" s="41" t="s">
        <v>272</v>
      </c>
      <c r="I197" s="14" t="s">
        <v>18</v>
      </c>
    </row>
    <row r="198" spans="1:9" x14ac:dyDescent="0.25">
      <c r="A198" s="74">
        <v>43644</v>
      </c>
      <c r="B198" s="42" t="s">
        <v>484</v>
      </c>
      <c r="C198" s="63" t="s">
        <v>294</v>
      </c>
      <c r="D198" s="30" t="s">
        <v>235</v>
      </c>
      <c r="E198" s="25">
        <v>6.36</v>
      </c>
      <c r="F198" s="25">
        <f>E198*0.1</f>
        <v>0.63600000000000012</v>
      </c>
      <c r="G198" s="26">
        <v>6.9960000000000013</v>
      </c>
      <c r="H198" s="2" t="s">
        <v>363</v>
      </c>
      <c r="I198" s="40" t="s">
        <v>337</v>
      </c>
    </row>
    <row r="199" spans="1:9" x14ac:dyDescent="0.25">
      <c r="B199" s="51"/>
      <c r="C199" s="63"/>
      <c r="D199" s="34"/>
      <c r="E199" s="34"/>
      <c r="F199" s="34"/>
      <c r="G199" s="26"/>
      <c r="H199" s="2"/>
      <c r="I199" s="40"/>
    </row>
    <row r="200" spans="1:9" x14ac:dyDescent="0.25">
      <c r="B200" s="51"/>
      <c r="C200" s="63"/>
      <c r="D200" s="34"/>
      <c r="E200" s="34"/>
      <c r="F200" s="34"/>
      <c r="G200" s="26"/>
      <c r="H200" s="41"/>
      <c r="I200" s="40"/>
    </row>
    <row r="201" spans="1:9" x14ac:dyDescent="0.25">
      <c r="B201" s="51"/>
      <c r="C201" s="63"/>
      <c r="D201" s="61"/>
      <c r="E201" s="61"/>
      <c r="F201" s="61"/>
      <c r="G201" s="26"/>
      <c r="H201" s="41"/>
      <c r="I201" s="14"/>
    </row>
    <row r="202" spans="1:9" x14ac:dyDescent="0.25">
      <c r="B202" s="51"/>
      <c r="C202" s="63"/>
      <c r="D202" s="62"/>
      <c r="E202" s="62"/>
      <c r="F202" s="62"/>
      <c r="G202" s="26"/>
      <c r="H202" s="2"/>
      <c r="I202" s="40"/>
    </row>
    <row r="203" spans="1:9" x14ac:dyDescent="0.25">
      <c r="B203" s="51"/>
      <c r="C203" s="63"/>
      <c r="D203" s="61"/>
      <c r="E203" s="61"/>
      <c r="F203" s="61"/>
      <c r="G203" s="26"/>
      <c r="H203" s="36"/>
      <c r="I203" s="40"/>
    </row>
    <row r="204" spans="1:9" x14ac:dyDescent="0.25">
      <c r="B204" s="51"/>
      <c r="C204" s="63"/>
      <c r="D204" s="61"/>
      <c r="E204" s="61"/>
      <c r="F204" s="61"/>
      <c r="G204" s="26"/>
      <c r="H204" s="32"/>
      <c r="I204" s="14"/>
    </row>
    <row r="205" spans="1:9" x14ac:dyDescent="0.25">
      <c r="B205" s="51"/>
      <c r="C205" s="63"/>
      <c r="D205" s="61"/>
      <c r="E205" s="61"/>
      <c r="F205" s="61"/>
      <c r="G205" s="26"/>
      <c r="H205" s="2"/>
      <c r="I205" s="40"/>
    </row>
    <row r="206" spans="1:9" x14ac:dyDescent="0.25">
      <c r="B206" s="51"/>
      <c r="C206" s="63"/>
      <c r="D206" s="34"/>
      <c r="E206" s="34"/>
      <c r="F206" s="34"/>
      <c r="G206" s="26"/>
      <c r="H206" s="2"/>
      <c r="I206" s="40"/>
    </row>
    <row r="207" spans="1:9" x14ac:dyDescent="0.25">
      <c r="B207" s="51"/>
      <c r="C207" s="63"/>
      <c r="D207" s="61"/>
      <c r="E207" s="61"/>
      <c r="F207" s="61"/>
      <c r="G207" s="26"/>
      <c r="H207" s="27"/>
      <c r="I207" s="14"/>
    </row>
    <row r="208" spans="1:9" x14ac:dyDescent="0.25">
      <c r="B208" s="51"/>
      <c r="C208" s="63"/>
      <c r="D208" s="61"/>
      <c r="E208" s="61"/>
      <c r="F208" s="61"/>
      <c r="G208" s="26"/>
      <c r="H208" s="38"/>
      <c r="I208" s="13"/>
    </row>
    <row r="209" spans="2:9" x14ac:dyDescent="0.25">
      <c r="B209" s="51"/>
      <c r="C209" s="63"/>
      <c r="D209" s="61"/>
      <c r="E209" s="61"/>
      <c r="F209" s="61"/>
      <c r="G209" s="26"/>
      <c r="H209" s="36"/>
      <c r="I209" s="13"/>
    </row>
    <row r="210" spans="2:9" x14ac:dyDescent="0.25">
      <c r="B210" s="51"/>
      <c r="C210" s="63"/>
      <c r="D210" s="61"/>
      <c r="E210" s="61"/>
      <c r="F210" s="61"/>
      <c r="G210" s="26"/>
      <c r="H210" s="2"/>
      <c r="I210" s="40"/>
    </row>
    <row r="211" spans="2:9" x14ac:dyDescent="0.25">
      <c r="B211" s="51"/>
      <c r="C211" s="63"/>
      <c r="D211" s="61"/>
      <c r="E211" s="61"/>
      <c r="F211" s="61"/>
      <c r="G211" s="26"/>
      <c r="H211" s="2"/>
      <c r="I211" s="14"/>
    </row>
    <row r="212" spans="2:9" x14ac:dyDescent="0.25">
      <c r="B212" s="51"/>
      <c r="C212" s="63"/>
      <c r="D212" s="32"/>
      <c r="E212" s="32"/>
      <c r="F212" s="32"/>
      <c r="G212" s="26"/>
      <c r="H212" s="41"/>
      <c r="I212" s="40"/>
    </row>
    <row r="213" spans="2:9" x14ac:dyDescent="0.25">
      <c r="B213" s="51"/>
      <c r="C213" s="63"/>
      <c r="D213" s="61"/>
      <c r="E213" s="61"/>
      <c r="F213" s="61"/>
      <c r="G213" s="26"/>
      <c r="H213" s="36"/>
      <c r="I213" s="14"/>
    </row>
    <row r="214" spans="2:9" x14ac:dyDescent="0.25">
      <c r="B214" s="51"/>
      <c r="C214" s="64"/>
      <c r="D214" s="34"/>
      <c r="E214" s="34"/>
      <c r="F214" s="34"/>
      <c r="G214" s="65"/>
      <c r="H214" s="41"/>
      <c r="I214" s="11"/>
    </row>
    <row r="215" spans="2:9" x14ac:dyDescent="0.25">
      <c r="B215" s="51"/>
      <c r="C215" s="64"/>
      <c r="D215" s="32"/>
      <c r="E215" s="32"/>
      <c r="F215" s="32"/>
      <c r="G215" s="65"/>
      <c r="H215" s="41"/>
      <c r="I215" s="10"/>
    </row>
    <row r="216" spans="2:9" x14ac:dyDescent="0.25">
      <c r="B216" s="51"/>
      <c r="C216" s="64"/>
      <c r="D216" s="61"/>
      <c r="E216" s="61"/>
      <c r="F216" s="61"/>
      <c r="G216" s="65"/>
      <c r="H216" s="41"/>
      <c r="I216" s="40"/>
    </row>
    <row r="217" spans="2:9" x14ac:dyDescent="0.25">
      <c r="B217" s="51"/>
      <c r="C217" s="66"/>
      <c r="D217" s="34"/>
      <c r="E217" s="34"/>
      <c r="F217" s="34"/>
      <c r="G217" s="67"/>
      <c r="H217" s="41"/>
      <c r="I217" s="10"/>
    </row>
    <row r="218" spans="2:9" x14ac:dyDescent="0.25">
      <c r="B218" s="51"/>
      <c r="C218" s="64"/>
      <c r="D218" s="28"/>
      <c r="E218" s="28"/>
      <c r="F218" s="28"/>
      <c r="G218" s="65"/>
      <c r="H218" s="41"/>
      <c r="I218" s="11"/>
    </row>
    <row r="219" spans="2:9" x14ac:dyDescent="0.25">
      <c r="B219" s="51"/>
      <c r="C219" s="64"/>
      <c r="D219" s="62"/>
      <c r="E219" s="62"/>
      <c r="F219" s="62"/>
      <c r="G219" s="65"/>
      <c r="H219" s="41"/>
      <c r="I219" s="18"/>
    </row>
    <row r="220" spans="2:9" x14ac:dyDescent="0.25">
      <c r="B220" s="51"/>
      <c r="C220" s="64"/>
      <c r="D220" s="61"/>
      <c r="E220" s="61"/>
      <c r="F220" s="61"/>
      <c r="G220" s="65"/>
      <c r="H220" s="41"/>
      <c r="I220" s="14"/>
    </row>
    <row r="221" spans="2:9" x14ac:dyDescent="0.25">
      <c r="B221" s="51"/>
      <c r="C221" s="68"/>
      <c r="D221" s="28"/>
      <c r="E221" s="28"/>
      <c r="F221" s="28"/>
      <c r="G221" s="69"/>
      <c r="H221" s="41"/>
      <c r="I221" s="10"/>
    </row>
    <row r="222" spans="2:9" x14ac:dyDescent="0.25">
      <c r="B222" s="51"/>
      <c r="C222" s="68"/>
      <c r="D222" s="61"/>
      <c r="E222" s="61"/>
      <c r="F222" s="61"/>
      <c r="G222" s="69"/>
      <c r="H222" s="41"/>
      <c r="I222" s="14"/>
    </row>
    <row r="223" spans="2:9" x14ac:dyDescent="0.25">
      <c r="B223" s="51"/>
      <c r="C223" s="68"/>
      <c r="D223" s="31"/>
      <c r="E223" s="31"/>
      <c r="F223" s="31"/>
      <c r="G223" s="69"/>
      <c r="H223" s="41"/>
      <c r="I223" s="11"/>
    </row>
    <row r="224" spans="2:9" x14ac:dyDescent="0.25">
      <c r="B224" s="51"/>
      <c r="C224" s="68"/>
      <c r="D224" s="34"/>
      <c r="E224" s="34"/>
      <c r="F224" s="34"/>
      <c r="G224" s="69"/>
      <c r="H224" s="41"/>
      <c r="I224" s="10"/>
    </row>
    <row r="225" spans="2:9" x14ac:dyDescent="0.25">
      <c r="B225" s="51"/>
      <c r="C225" s="68"/>
      <c r="D225" s="61"/>
      <c r="E225" s="61"/>
      <c r="F225" s="61"/>
      <c r="G225" s="69"/>
      <c r="H225" s="41"/>
      <c r="I225" s="10"/>
    </row>
    <row r="226" spans="2:9" x14ac:dyDescent="0.25">
      <c r="B226" s="51"/>
      <c r="C226" s="68"/>
      <c r="D226" s="61"/>
      <c r="E226" s="61"/>
      <c r="F226" s="61"/>
      <c r="G226" s="69"/>
      <c r="H226" s="41"/>
      <c r="I226" s="40"/>
    </row>
    <row r="227" spans="2:9" x14ac:dyDescent="0.25">
      <c r="B227" s="51"/>
      <c r="C227" s="64"/>
      <c r="D227" s="61"/>
      <c r="E227" s="61"/>
      <c r="F227" s="61"/>
      <c r="G227" s="70"/>
      <c r="H227" s="41"/>
      <c r="I227" s="14"/>
    </row>
    <row r="228" spans="2:9" x14ac:dyDescent="0.25">
      <c r="B228" s="51"/>
      <c r="C228" s="66"/>
      <c r="D228" s="32"/>
      <c r="E228" s="32"/>
      <c r="F228" s="32"/>
      <c r="G228" s="65"/>
      <c r="H228" s="41"/>
      <c r="I228" s="10"/>
    </row>
    <row r="229" spans="2:9" x14ac:dyDescent="0.25">
      <c r="B229" s="51"/>
      <c r="C229" s="64"/>
      <c r="D229" s="34"/>
      <c r="E229" s="34"/>
      <c r="F229" s="34"/>
      <c r="G229" s="65"/>
      <c r="H229" s="41"/>
      <c r="I229" s="11"/>
    </row>
    <row r="230" spans="2:9" x14ac:dyDescent="0.25">
      <c r="B230" s="51"/>
      <c r="C230" s="64"/>
      <c r="D230" s="29"/>
      <c r="E230" s="29"/>
      <c r="F230" s="29"/>
      <c r="G230" s="65"/>
      <c r="H230" s="41"/>
      <c r="I230" s="11"/>
    </row>
    <row r="231" spans="2:9" x14ac:dyDescent="0.25">
      <c r="B231" s="22"/>
      <c r="C231" s="11"/>
      <c r="G231" s="15"/>
      <c r="I231" s="11"/>
    </row>
    <row r="232" spans="2:9" x14ac:dyDescent="0.25">
      <c r="B232" s="22"/>
      <c r="C232" s="11"/>
      <c r="G232" s="15"/>
      <c r="I232" s="11"/>
    </row>
    <row r="233" spans="2:9" x14ac:dyDescent="0.25">
      <c r="B233" s="22"/>
      <c r="C233" s="11"/>
      <c r="G233" s="15"/>
      <c r="I233" s="11"/>
    </row>
    <row r="234" spans="2:9" x14ac:dyDescent="0.25">
      <c r="B234" s="22"/>
      <c r="C234" s="11"/>
      <c r="G234" s="15"/>
      <c r="I234" s="11"/>
    </row>
    <row r="235" spans="2:9" x14ac:dyDescent="0.25">
      <c r="B235" s="22"/>
      <c r="C235" s="16"/>
      <c r="G235" s="15"/>
      <c r="I235" s="11"/>
    </row>
    <row r="236" spans="2:9" x14ac:dyDescent="0.25">
      <c r="B236" s="22"/>
      <c r="C236" s="11"/>
      <c r="G236" s="15"/>
      <c r="I236" s="11"/>
    </row>
    <row r="237" spans="2:9" x14ac:dyDescent="0.25">
      <c r="B237" s="22"/>
      <c r="C237" s="11"/>
      <c r="G237" s="15"/>
      <c r="I237" s="11"/>
    </row>
    <row r="238" spans="2:9" x14ac:dyDescent="0.25">
      <c r="B238" s="22"/>
      <c r="C238" s="11"/>
      <c r="G238" s="15"/>
      <c r="I238" s="11"/>
    </row>
    <row r="239" spans="2:9" x14ac:dyDescent="0.25">
      <c r="B239" s="22"/>
      <c r="C239" s="16"/>
      <c r="G239" s="15"/>
      <c r="I239" s="11"/>
    </row>
    <row r="240" spans="2:9" x14ac:dyDescent="0.25">
      <c r="B240" s="22"/>
      <c r="C240" s="11"/>
      <c r="G240" s="15"/>
      <c r="I240" s="11"/>
    </row>
    <row r="241" spans="2:9" x14ac:dyDescent="0.25">
      <c r="B241" s="22"/>
      <c r="C241" s="11"/>
      <c r="G241" s="15"/>
      <c r="I241"/>
    </row>
    <row r="242" spans="2:9" x14ac:dyDescent="0.25">
      <c r="B242" s="22"/>
      <c r="C242" s="11"/>
      <c r="G242" s="15"/>
      <c r="I242" s="11"/>
    </row>
    <row r="243" spans="2:9" x14ac:dyDescent="0.25">
      <c r="B243" s="22"/>
      <c r="C243" s="11"/>
      <c r="G243" s="15"/>
      <c r="I243" s="11"/>
    </row>
    <row r="244" spans="2:9" x14ac:dyDescent="0.25">
      <c r="B244" s="22"/>
      <c r="C244" s="11"/>
      <c r="G244" s="15"/>
      <c r="I244" s="11"/>
    </row>
    <row r="245" spans="2:9" x14ac:dyDescent="0.25">
      <c r="B245" s="22"/>
      <c r="C245" s="11"/>
      <c r="G245" s="15"/>
      <c r="I245" s="11"/>
    </row>
    <row r="246" spans="2:9" x14ac:dyDescent="0.25">
      <c r="B246" s="22"/>
      <c r="C246" s="11"/>
      <c r="G246" s="15"/>
      <c r="I246" s="11"/>
    </row>
    <row r="247" spans="2:9" x14ac:dyDescent="0.25">
      <c r="B247" s="22"/>
      <c r="C247" s="11"/>
      <c r="G247" s="15"/>
      <c r="I247" s="11"/>
    </row>
    <row r="248" spans="2:9" x14ac:dyDescent="0.25">
      <c r="B248" s="22"/>
      <c r="C248" s="11"/>
      <c r="G248" s="15"/>
      <c r="I248" s="11"/>
    </row>
    <row r="249" spans="2:9" x14ac:dyDescent="0.25">
      <c r="B249" s="22"/>
      <c r="C249" s="11"/>
      <c r="G249" s="15"/>
      <c r="I249" s="11"/>
    </row>
    <row r="250" spans="2:9" x14ac:dyDescent="0.25">
      <c r="B250" s="22"/>
      <c r="C250" s="11"/>
      <c r="G250" s="15"/>
      <c r="I250" s="11"/>
    </row>
    <row r="251" spans="2:9" x14ac:dyDescent="0.25">
      <c r="B251" s="22"/>
      <c r="C251" s="16"/>
      <c r="G251" s="17"/>
      <c r="I251" s="11"/>
    </row>
    <row r="252" spans="2:9" x14ac:dyDescent="0.25">
      <c r="B252" s="22"/>
      <c r="C252" s="11"/>
      <c r="G252" s="15"/>
      <c r="I252" s="11"/>
    </row>
    <row r="253" spans="2:9" x14ac:dyDescent="0.25">
      <c r="B253" s="22"/>
      <c r="C253" s="11"/>
      <c r="G253" s="17"/>
      <c r="I253" s="11"/>
    </row>
    <row r="254" spans="2:9" x14ac:dyDescent="0.25">
      <c r="B254" s="22"/>
      <c r="C254" s="11"/>
      <c r="G254" s="15"/>
      <c r="I254" s="11"/>
    </row>
    <row r="255" spans="2:9" x14ac:dyDescent="0.25">
      <c r="B255" s="22"/>
      <c r="C255" s="11"/>
      <c r="G255" s="15"/>
      <c r="I255" s="11"/>
    </row>
    <row r="256" spans="2:9" x14ac:dyDescent="0.25">
      <c r="B256" s="22"/>
      <c r="C256" s="11"/>
      <c r="G256" s="15"/>
      <c r="I256" s="11"/>
    </row>
    <row r="257" spans="2:9" x14ac:dyDescent="0.25">
      <c r="B257" s="22"/>
      <c r="C257" s="11"/>
      <c r="G257" s="15"/>
      <c r="I257" s="11"/>
    </row>
    <row r="258" spans="2:9" x14ac:dyDescent="0.25">
      <c r="B258" s="22"/>
      <c r="C258" s="11"/>
      <c r="G258" s="15"/>
      <c r="I258" s="11"/>
    </row>
    <row r="259" spans="2:9" x14ac:dyDescent="0.25">
      <c r="B259" s="22"/>
      <c r="C259" s="11"/>
      <c r="G259" s="15"/>
      <c r="I259" s="11"/>
    </row>
    <row r="260" spans="2:9" x14ac:dyDescent="0.25">
      <c r="B260" s="22"/>
      <c r="C260" s="11"/>
      <c r="G260" s="15"/>
      <c r="I260" s="11"/>
    </row>
    <row r="261" spans="2:9" x14ac:dyDescent="0.25">
      <c r="B261" s="22"/>
      <c r="C261" s="11"/>
      <c r="G261" s="15"/>
      <c r="I261" s="11"/>
    </row>
    <row r="262" spans="2:9" x14ac:dyDescent="0.25">
      <c r="B262" s="22"/>
      <c r="C262" s="11"/>
      <c r="G262" s="15"/>
      <c r="I262" s="11"/>
    </row>
    <row r="263" spans="2:9" x14ac:dyDescent="0.25">
      <c r="B263" s="22"/>
      <c r="C263" s="11"/>
      <c r="G263" s="15"/>
      <c r="I263" s="11"/>
    </row>
    <row r="264" spans="2:9" x14ac:dyDescent="0.25">
      <c r="B264" s="22"/>
      <c r="C264" s="11"/>
      <c r="G264" s="15"/>
      <c r="I264" s="11"/>
    </row>
    <row r="265" spans="2:9" x14ac:dyDescent="0.25">
      <c r="B265" s="22"/>
      <c r="C265" s="11"/>
      <c r="G265" s="15"/>
      <c r="I265" s="11"/>
    </row>
    <row r="266" spans="2:9" x14ac:dyDescent="0.25">
      <c r="B266" s="22"/>
      <c r="C266" s="11"/>
      <c r="G266" s="15"/>
      <c r="I266" s="11"/>
    </row>
    <row r="267" spans="2:9" x14ac:dyDescent="0.25">
      <c r="B267" s="22"/>
      <c r="C267" s="11"/>
      <c r="G267" s="15"/>
      <c r="I267" s="11"/>
    </row>
    <row r="268" spans="2:9" x14ac:dyDescent="0.25">
      <c r="B268" s="22"/>
      <c r="C268" s="11"/>
      <c r="G268" s="15"/>
      <c r="I268" s="11"/>
    </row>
    <row r="269" spans="2:9" x14ac:dyDescent="0.25">
      <c r="B269" s="22"/>
      <c r="C269" s="11"/>
      <c r="G269" s="15"/>
      <c r="I269" s="11"/>
    </row>
    <row r="270" spans="2:9" x14ac:dyDescent="0.25">
      <c r="B270" s="22"/>
      <c r="C270" s="11"/>
      <c r="G270" s="15"/>
      <c r="I270" s="11"/>
    </row>
    <row r="271" spans="2:9" x14ac:dyDescent="0.25">
      <c r="B271" s="22"/>
      <c r="C271" s="11"/>
      <c r="G271" s="15"/>
      <c r="I271" s="11"/>
    </row>
    <row r="272" spans="2:9" x14ac:dyDescent="0.25">
      <c r="B272" s="22"/>
      <c r="C272" s="11"/>
      <c r="G272" s="15"/>
      <c r="I272" s="11"/>
    </row>
    <row r="273" spans="2:9" x14ac:dyDescent="0.25">
      <c r="B273" s="22"/>
      <c r="C273" s="11"/>
      <c r="G273" s="15"/>
      <c r="I273" s="11"/>
    </row>
    <row r="274" spans="2:9" x14ac:dyDescent="0.25">
      <c r="B274" s="22"/>
      <c r="C274" s="11"/>
      <c r="G274" s="15"/>
      <c r="I274" s="11"/>
    </row>
    <row r="275" spans="2:9" x14ac:dyDescent="0.25">
      <c r="B275" s="22"/>
      <c r="C275" s="11"/>
      <c r="G275" s="15"/>
      <c r="I275" s="11"/>
    </row>
    <row r="276" spans="2:9" x14ac:dyDescent="0.25">
      <c r="B276" s="22"/>
      <c r="C276" s="11"/>
      <c r="G276" s="15"/>
      <c r="I276" s="11"/>
    </row>
    <row r="277" spans="2:9" x14ac:dyDescent="0.25">
      <c r="B277" s="22"/>
      <c r="C277" s="11"/>
      <c r="G277" s="15"/>
      <c r="I277" s="11"/>
    </row>
    <row r="278" spans="2:9" x14ac:dyDescent="0.25">
      <c r="B278" s="22"/>
      <c r="C278" s="11"/>
      <c r="G278" s="15"/>
      <c r="I278" s="11"/>
    </row>
    <row r="279" spans="2:9" x14ac:dyDescent="0.25">
      <c r="B279" s="22"/>
      <c r="C279" s="11"/>
      <c r="G279" s="15"/>
      <c r="I279" s="11"/>
    </row>
    <row r="280" spans="2:9" x14ac:dyDescent="0.25">
      <c r="B280" s="22"/>
      <c r="C280" s="11"/>
      <c r="G280" s="15"/>
      <c r="I280" s="11"/>
    </row>
    <row r="281" spans="2:9" x14ac:dyDescent="0.25">
      <c r="B281" s="22"/>
      <c r="C281" s="11"/>
      <c r="G281" s="17"/>
      <c r="I281" s="11"/>
    </row>
    <row r="282" spans="2:9" x14ac:dyDescent="0.25">
      <c r="B282" s="22"/>
      <c r="C282" s="11"/>
      <c r="G282" s="15"/>
      <c r="I282" s="11"/>
    </row>
    <row r="283" spans="2:9" x14ac:dyDescent="0.25">
      <c r="B283" s="22"/>
      <c r="C283" s="11"/>
      <c r="G283" s="15"/>
      <c r="I283" s="11"/>
    </row>
    <row r="284" spans="2:9" x14ac:dyDescent="0.25">
      <c r="B284" s="22"/>
      <c r="C284" s="16"/>
      <c r="G284" s="15"/>
      <c r="I284" s="11"/>
    </row>
    <row r="285" spans="2:9" x14ac:dyDescent="0.25">
      <c r="B285" s="22"/>
      <c r="C285" s="11"/>
      <c r="G285" s="15"/>
      <c r="I285" s="11"/>
    </row>
    <row r="286" spans="2:9" x14ac:dyDescent="0.25">
      <c r="B286" s="22"/>
      <c r="C286" s="11"/>
      <c r="G286" s="15"/>
      <c r="I286" s="11"/>
    </row>
    <row r="287" spans="2:9" x14ac:dyDescent="0.25">
      <c r="B287" s="22"/>
      <c r="C287" s="11"/>
      <c r="G287" s="15"/>
      <c r="I287" s="11"/>
    </row>
    <row r="288" spans="2:9" x14ac:dyDescent="0.25">
      <c r="B288" s="22"/>
      <c r="C288" s="11"/>
      <c r="G288" s="15"/>
      <c r="I288" s="11"/>
    </row>
    <row r="289" spans="9:9" x14ac:dyDescent="0.25">
      <c r="I289" s="11"/>
    </row>
    <row r="290" spans="9:9" x14ac:dyDescent="0.25">
      <c r="I290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87" fitToHeight="4" orientation="landscape" r:id="rId1"/>
  <ignoredErrors>
    <ignoredError sqref="E1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2T</vt:lpstr>
      <vt:lpstr>'CONTRATOS MENORES 2T'!Área_de_impresión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2018-07-09T06:22:17Z</cp:lastPrinted>
  <dcterms:created xsi:type="dcterms:W3CDTF">2017-12-29T12:18:01Z</dcterms:created>
  <dcterms:modified xsi:type="dcterms:W3CDTF">2019-07-08T06:39:10Z</dcterms:modified>
</cp:coreProperties>
</file>