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formatica\WEB\Documentos de la WEB\Transp-PActiva\InfoEconomica\Contratacion\Contratos menores\2022\"/>
    </mc:Choice>
  </mc:AlternateContent>
  <xr:revisionPtr revIDLastSave="0" documentId="8_{41F32615-78C9-4574-BBB3-EA096382177A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CONTRATOS MENORES 1T" sheetId="1" r:id="rId1"/>
  </sheets>
  <definedNames>
    <definedName name="_xlnm.Print_Area" localSheetId="0">'CONTRATOS MENORES 1T'!$A$1:$I$201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5" i="1" l="1"/>
  <c r="F155" i="1" s="1"/>
  <c r="E154" i="1"/>
  <c r="F154" i="1" s="1"/>
  <c r="E151" i="1"/>
  <c r="F151" i="1" s="1"/>
  <c r="E149" i="1"/>
  <c r="F149" i="1" s="1"/>
  <c r="E147" i="1"/>
  <c r="F147" i="1" s="1"/>
  <c r="E141" i="1"/>
  <c r="F141" i="1" s="1"/>
  <c r="E138" i="1"/>
  <c r="F138" i="1" s="1"/>
  <c r="E136" i="1"/>
  <c r="F136" i="1" s="1"/>
  <c r="E131" i="1"/>
  <c r="F131" i="1" s="1"/>
  <c r="E126" i="1"/>
  <c r="F126" i="1" s="1"/>
  <c r="E123" i="1"/>
  <c r="F123" i="1" s="1"/>
  <c r="E121" i="1"/>
  <c r="F121" i="1" s="1"/>
  <c r="E112" i="1"/>
  <c r="F112" i="1" s="1"/>
  <c r="F108" i="1"/>
  <c r="E108" i="1"/>
  <c r="E107" i="1"/>
  <c r="F107" i="1" s="1"/>
  <c r="E106" i="1"/>
  <c r="F106" i="1" s="1"/>
  <c r="E105" i="1"/>
  <c r="F105" i="1" s="1"/>
  <c r="E103" i="1"/>
  <c r="F103" i="1" s="1"/>
  <c r="E95" i="1"/>
  <c r="F95" i="1" s="1"/>
  <c r="E92" i="1"/>
  <c r="F92" i="1" s="1"/>
  <c r="E91" i="1"/>
  <c r="F91" i="1" s="1"/>
  <c r="E93" i="1"/>
  <c r="F93" i="1" s="1"/>
  <c r="E94" i="1"/>
  <c r="F94" i="1" s="1"/>
  <c r="E96" i="1"/>
  <c r="F96" i="1" s="1"/>
  <c r="E98" i="1"/>
  <c r="F98" i="1" s="1"/>
  <c r="E99" i="1"/>
  <c r="F99" i="1" s="1"/>
  <c r="E100" i="1"/>
  <c r="F100" i="1" s="1"/>
  <c r="E101" i="1"/>
  <c r="F101" i="1" s="1"/>
  <c r="E102" i="1"/>
  <c r="F102" i="1" s="1"/>
  <c r="E104" i="1"/>
  <c r="F104" i="1" s="1"/>
  <c r="E109" i="1"/>
  <c r="F109" i="1" s="1"/>
  <c r="E110" i="1"/>
  <c r="F110" i="1" s="1"/>
  <c r="E111" i="1"/>
  <c r="F111" i="1" s="1"/>
  <c r="E113" i="1"/>
  <c r="F113" i="1" s="1"/>
  <c r="E114" i="1"/>
  <c r="F114" i="1" s="1"/>
  <c r="E116" i="1"/>
  <c r="F116" i="1" s="1"/>
  <c r="E117" i="1"/>
  <c r="F117" i="1" s="1"/>
  <c r="E118" i="1"/>
  <c r="F118" i="1" s="1"/>
  <c r="E119" i="1"/>
  <c r="F119" i="1" s="1"/>
  <c r="E120" i="1"/>
  <c r="F120" i="1" s="1"/>
  <c r="E122" i="1"/>
  <c r="F122" i="1" s="1"/>
  <c r="E124" i="1"/>
  <c r="F124" i="1" s="1"/>
  <c r="E125" i="1"/>
  <c r="F125" i="1" s="1"/>
  <c r="E127" i="1"/>
  <c r="F127" i="1" s="1"/>
  <c r="E128" i="1"/>
  <c r="F128" i="1" s="1"/>
  <c r="E129" i="1"/>
  <c r="F129" i="1" s="1"/>
  <c r="E130" i="1"/>
  <c r="F130" i="1" s="1"/>
  <c r="E132" i="1"/>
  <c r="F132" i="1" s="1"/>
  <c r="E133" i="1"/>
  <c r="F133" i="1" s="1"/>
  <c r="E134" i="1"/>
  <c r="F134" i="1" s="1"/>
  <c r="E135" i="1"/>
  <c r="F135" i="1" s="1"/>
  <c r="E137" i="1"/>
  <c r="F137" i="1" s="1"/>
  <c r="E139" i="1"/>
  <c r="F139" i="1" s="1"/>
  <c r="E140" i="1"/>
  <c r="F140" i="1" s="1"/>
  <c r="E142" i="1"/>
  <c r="F142" i="1" s="1"/>
  <c r="E143" i="1"/>
  <c r="F143" i="1" s="1"/>
  <c r="E144" i="1"/>
  <c r="F144" i="1" s="1"/>
  <c r="E145" i="1"/>
  <c r="F145" i="1" s="1"/>
  <c r="E146" i="1"/>
  <c r="F146" i="1" s="1"/>
  <c r="E148" i="1"/>
  <c r="F148" i="1" s="1"/>
  <c r="E150" i="1"/>
  <c r="F150" i="1" s="1"/>
  <c r="E152" i="1"/>
  <c r="F152" i="1" s="1"/>
  <c r="E153" i="1"/>
  <c r="F153" i="1" s="1"/>
  <c r="E156" i="1"/>
  <c r="F156" i="1" s="1"/>
  <c r="E157" i="1"/>
  <c r="F157" i="1" s="1"/>
  <c r="E90" i="1"/>
  <c r="F90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6" i="1"/>
</calcChain>
</file>

<file path=xl/sharedStrings.xml><?xml version="1.0" encoding="utf-8"?>
<sst xmlns="http://schemas.openxmlformats.org/spreadsheetml/2006/main" count="771" uniqueCount="415">
  <si>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</si>
  <si>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</si>
  <si>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</si>
  <si>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</si>
  <si>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</si>
  <si>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</si>
  <si>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</si>
  <si>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</si>
  <si>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</si>
  <si>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</si>
  <si>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VASCO INFORMATICA, S.L.</t>
  </si>
  <si>
    <t>SENEGAR, S.L.</t>
  </si>
  <si>
    <t>INFANTE ROVIRA, MIGUEL ANGEL</t>
  </si>
  <si>
    <t>FERRETERIA JOSE ANTONIO LUQUE, S.L.</t>
  </si>
  <si>
    <t>MILAGROS DE MIRA E HIJOS, S.L.</t>
  </si>
  <si>
    <t>AIDAJARDIN, S.L.</t>
  </si>
  <si>
    <t>DISBEASUR, S.L.</t>
  </si>
  <si>
    <t>CODISOL, S.L.</t>
  </si>
  <si>
    <t>CAMEARCO, S.L.</t>
  </si>
  <si>
    <t>PROINCO, S.A.</t>
  </si>
  <si>
    <t>EPICENTER MALAGA, S.L.</t>
  </si>
  <si>
    <t>B29361896</t>
  </si>
  <si>
    <t>B92603596</t>
  </si>
  <si>
    <t>B04626263</t>
  </si>
  <si>
    <t>B93354231</t>
  </si>
  <si>
    <t>33383461L</t>
  </si>
  <si>
    <t>B92133685</t>
  </si>
  <si>
    <t>B29720430</t>
  </si>
  <si>
    <t>B29049988</t>
  </si>
  <si>
    <t>JARQUIL VERDE, S.L.</t>
  </si>
  <si>
    <t>74870703E</t>
  </si>
  <si>
    <t>B29703790</t>
  </si>
  <si>
    <t>B92180850</t>
  </si>
  <si>
    <t>B29404241</t>
  </si>
  <si>
    <t>B92709294</t>
  </si>
  <si>
    <t>A29049509</t>
  </si>
  <si>
    <t>B29070943</t>
  </si>
  <si>
    <t>B92064724</t>
  </si>
  <si>
    <t>F29803574</t>
  </si>
  <si>
    <t>GRUPO DISOFIC, S.L.U.</t>
  </si>
  <si>
    <t>AGROSARMIENTO, S.L.</t>
  </si>
  <si>
    <t>ALMEDA GROUP SYSTEMS, S.L.</t>
  </si>
  <si>
    <t>B93529790</t>
  </si>
  <si>
    <t>Servicio</t>
  </si>
  <si>
    <t>JUAN JOSE CASTILLO MARTIN</t>
  </si>
  <si>
    <t>Reparación rotativa</t>
  </si>
  <si>
    <t>25688098L</t>
  </si>
  <si>
    <t>25678412Q</t>
  </si>
  <si>
    <t>A92388776</t>
  </si>
  <si>
    <t>B93307973</t>
  </si>
  <si>
    <t>SRCL CONSENUR, S.L.</t>
  </si>
  <si>
    <t>ULTIMO DISEÑO, S.L.</t>
  </si>
  <si>
    <t>Reparación fregadora</t>
  </si>
  <si>
    <t>B86208824</t>
  </si>
  <si>
    <t>B87451183</t>
  </si>
  <si>
    <t>B29399813</t>
  </si>
  <si>
    <t>A58417346</t>
  </si>
  <si>
    <t>Comida animales</t>
  </si>
  <si>
    <t>Suministro</t>
  </si>
  <si>
    <t>Primer trimestre 2022</t>
  </si>
  <si>
    <t>INTEMAN, S.A.</t>
  </si>
  <si>
    <t>NORGARDEN INGENIERIA DEL PAISAJE, S.L.</t>
  </si>
  <si>
    <t>JOPEVA, S.L.</t>
  </si>
  <si>
    <t>HRCS GROUP &amp; MARM CONSULTORES</t>
  </si>
  <si>
    <t>VERIFICACIONES INDUSTRIALES DE ANDALUCIA, S.A.</t>
  </si>
  <si>
    <t>SEMAEL, S.L.</t>
  </si>
  <si>
    <t>JUEGOS KOMPAN, S.A.</t>
  </si>
  <si>
    <t>LEROY MERLIN, S.A.</t>
  </si>
  <si>
    <t>ACUATIC INGENIEROS Y PROYECTOS,S.L</t>
  </si>
  <si>
    <t>WOLTERS KLUWER ESPAÑA,S.A</t>
  </si>
  <si>
    <t>SUMINISTROS ELECTRICOS COTO,S.L</t>
  </si>
  <si>
    <t>GRUPO NOROESTE, S.L.</t>
  </si>
  <si>
    <t>ZAMORANO SANCHEZ, MANUEL</t>
  </si>
  <si>
    <t>INTERMAK IRRIGATION, S.L.</t>
  </si>
  <si>
    <t>CAMPOS RODRIGUEZ, JOSE LUIS (MULTIRENTS)</t>
  </si>
  <si>
    <t>TABOSA, S.L.</t>
  </si>
  <si>
    <t>SEMILLEROS LA PALMA,S.A.T.</t>
  </si>
  <si>
    <t>BOLGRAF, S.L.</t>
  </si>
  <si>
    <t>GRAFICAS URANIA, S.A.</t>
  </si>
  <si>
    <t>INSTITUTO EUROPEO DE ESTUDIOS EMPRESARIALES, S.A.U</t>
  </si>
  <si>
    <t>SOLO MARBELLA, S.L.</t>
  </si>
  <si>
    <t>Tóner para impresora</t>
  </si>
  <si>
    <t>Inodoro reposición aseo minusválidos por rotura</t>
  </si>
  <si>
    <t>Servicio reparto de agua</t>
  </si>
  <si>
    <t>Bolsas de basura y productos limpieza</t>
  </si>
  <si>
    <t>Gradas zonas deportivas</t>
  </si>
  <si>
    <t>Retirada contenedores material infeccioso COVID</t>
  </si>
  <si>
    <t>Higienizante Biobac prevención covid febrero 2022</t>
  </si>
  <si>
    <t>Memento social Suscripción 2022</t>
  </si>
  <si>
    <t xml:space="preserve">Horas de apoyo nuevas necesidades hoja cálculo </t>
  </si>
  <si>
    <t>Silla Ara para puesto prevención</t>
  </si>
  <si>
    <t>Reparación depuradora y difusores lago</t>
  </si>
  <si>
    <t>Desinfectante alcohol e hicroalcohólico</t>
  </si>
  <si>
    <t>Pantalla 24 " varios puestos</t>
  </si>
  <si>
    <t xml:space="preserve">Gafas antimpacto y protectores auditivos </t>
  </si>
  <si>
    <t>Compra mat. eléctrico</t>
  </si>
  <si>
    <t xml:space="preserve">Suministro mat. fontanería repuesto aseos </t>
  </si>
  <si>
    <t>Asa para aparato Cross Training</t>
  </si>
  <si>
    <t>Poda, Destoconado y plantación</t>
  </si>
  <si>
    <t>Armario escobero</t>
  </si>
  <si>
    <t>Reparación Soplador BGA56</t>
  </si>
  <si>
    <t>Pegatinas señalización peligro</t>
  </si>
  <si>
    <t>Pastillas reactivas mantenimiento fuente</t>
  </si>
  <si>
    <t>Materiales Varios</t>
  </si>
  <si>
    <t>Material Jardinería</t>
  </si>
  <si>
    <t xml:space="preserve">Soplador </t>
  </si>
  <si>
    <t>Materiales Electricos</t>
  </si>
  <si>
    <t>Abono</t>
  </si>
  <si>
    <t>Reparac. Varias metálicas P.O.</t>
  </si>
  <si>
    <t>Compra de tóner y cinta para embalar</t>
  </si>
  <si>
    <t>Licencia software subida doc. Plataforma comunicaciones</t>
  </si>
  <si>
    <t>Calzado seguridad, cinta americana y tornillo banco</t>
  </si>
  <si>
    <t xml:space="preserve">Bolsas de basura </t>
  </si>
  <si>
    <t>Reparación vehículos 3890GMH y 8831GMD</t>
  </si>
  <si>
    <t>Compra material de riego para mantenimiento</t>
  </si>
  <si>
    <t>Reparación tablones bancos de madera</t>
  </si>
  <si>
    <t>Calzado de seguridad y trajes de agua</t>
  </si>
  <si>
    <t>Alquiler hidrolimpiadoras limpieza patios por la calima</t>
  </si>
  <si>
    <t>Reparación hidrolimpiadora</t>
  </si>
  <si>
    <t>Reparación de bombas vertical y horizontal</t>
  </si>
  <si>
    <t>Reconfiguración horario puertas y limpieza camaras</t>
  </si>
  <si>
    <t>Arnés para soplador</t>
  </si>
  <si>
    <t>Plantas ornamentales zonas ajardinadas P.O.</t>
  </si>
  <si>
    <t>Baterías de repuesto para sopladores</t>
  </si>
  <si>
    <t>Cartelería informativa sobre norma animales</t>
  </si>
  <si>
    <t>Cuentos visitas escolares P.O.</t>
  </si>
  <si>
    <t>Curso Impuesto Sociedades</t>
  </si>
  <si>
    <t>Alquiler vehículos para recuerzo limpieza calima</t>
  </si>
  <si>
    <t>Reducción población roedores</t>
  </si>
  <si>
    <t>Armario metálico para cuadro electrico</t>
  </si>
  <si>
    <t>Reparac. Peldaño terrario y pedal fuente parque canino</t>
  </si>
  <si>
    <t>A01018654</t>
  </si>
  <si>
    <t>B92801661</t>
  </si>
  <si>
    <t>A79216651</t>
  </si>
  <si>
    <t>B93478048</t>
  </si>
  <si>
    <t>A41398645</t>
  </si>
  <si>
    <t>A58178161</t>
  </si>
  <si>
    <t>A78620762</t>
  </si>
  <si>
    <t>B41715210</t>
  </si>
  <si>
    <t>B93563807</t>
  </si>
  <si>
    <t>B81655334</t>
  </si>
  <si>
    <t>B93118313</t>
  </si>
  <si>
    <t>B29109378</t>
  </si>
  <si>
    <t>B92064725</t>
  </si>
  <si>
    <t>B92154129</t>
  </si>
  <si>
    <t>A29076122</t>
  </si>
  <si>
    <t>A18882233</t>
  </si>
  <si>
    <t>B93089928</t>
  </si>
  <si>
    <t>Suscripción Fiscalidad Basica</t>
  </si>
  <si>
    <t>Tóner para impresora y cinta adhesiva</t>
  </si>
  <si>
    <t xml:space="preserve">Productos limpieza ecológicos </t>
  </si>
  <si>
    <t>Papel higiénico</t>
  </si>
  <si>
    <t>Brocas, pilas, aceite lubricante, guantes</t>
  </si>
  <si>
    <t>Postes galvanizados papeleras y guantes</t>
  </si>
  <si>
    <t>Gafas de protección</t>
  </si>
  <si>
    <t>Soporte monitor, visores y tijeras</t>
  </si>
  <si>
    <t>Materiales eléctricos</t>
  </si>
  <si>
    <t>Clavijas eléctricas para maquinaria limpieza</t>
  </si>
  <si>
    <t>Manguera para reparación hidrolimpiadora y manguera agua</t>
  </si>
  <si>
    <t>P1</t>
  </si>
  <si>
    <t>P3</t>
  </si>
  <si>
    <t>P5</t>
  </si>
  <si>
    <t>P6</t>
  </si>
  <si>
    <t>P7</t>
  </si>
  <si>
    <t>P8</t>
  </si>
  <si>
    <t>P9</t>
  </si>
  <si>
    <t>P16</t>
  </si>
  <si>
    <t>P15</t>
  </si>
  <si>
    <t>P17</t>
  </si>
  <si>
    <t>P19</t>
  </si>
  <si>
    <t>P20</t>
  </si>
  <si>
    <t>P21</t>
  </si>
  <si>
    <t>P22</t>
  </si>
  <si>
    <t>P24</t>
  </si>
  <si>
    <t>P25</t>
  </si>
  <si>
    <t>P26</t>
  </si>
  <si>
    <t>P23</t>
  </si>
  <si>
    <t>P28</t>
  </si>
  <si>
    <t>P30</t>
  </si>
  <si>
    <t>P34</t>
  </si>
  <si>
    <t>P32</t>
  </si>
  <si>
    <t>P35</t>
  </si>
  <si>
    <t>P36</t>
  </si>
  <si>
    <t>P37</t>
  </si>
  <si>
    <t>P39</t>
  </si>
  <si>
    <t>P41</t>
  </si>
  <si>
    <t>P42</t>
  </si>
  <si>
    <t>P46</t>
  </si>
  <si>
    <t>P49</t>
  </si>
  <si>
    <t>P51</t>
  </si>
  <si>
    <t>P45</t>
  </si>
  <si>
    <t>P54</t>
  </si>
  <si>
    <t>P44</t>
  </si>
  <si>
    <t>P59</t>
  </si>
  <si>
    <t>P58</t>
  </si>
  <si>
    <t>P60</t>
  </si>
  <si>
    <t>P61</t>
  </si>
  <si>
    <t>P62</t>
  </si>
  <si>
    <t>P47</t>
  </si>
  <si>
    <t>P63</t>
  </si>
  <si>
    <t>P64</t>
  </si>
  <si>
    <t>P65</t>
  </si>
  <si>
    <t>P50</t>
  </si>
  <si>
    <t>P53</t>
  </si>
  <si>
    <t>P57</t>
  </si>
  <si>
    <t>P68</t>
  </si>
  <si>
    <t>P67</t>
  </si>
  <si>
    <t>P69</t>
  </si>
  <si>
    <t>P71</t>
  </si>
  <si>
    <t>P72</t>
  </si>
  <si>
    <t>P75</t>
  </si>
  <si>
    <t>P76</t>
  </si>
  <si>
    <t>P77</t>
  </si>
  <si>
    <t>P79</t>
  </si>
  <si>
    <t>P82</t>
  </si>
  <si>
    <t>P85</t>
  </si>
  <si>
    <t>P86</t>
  </si>
  <si>
    <t>P84</t>
  </si>
  <si>
    <t>P87</t>
  </si>
  <si>
    <t>P89</t>
  </si>
  <si>
    <t>P90</t>
  </si>
  <si>
    <t>P92</t>
  </si>
  <si>
    <t>P93</t>
  </si>
  <si>
    <t>P94</t>
  </si>
  <si>
    <t>P96</t>
  </si>
  <si>
    <t>P103</t>
  </si>
  <si>
    <t>P55</t>
  </si>
  <si>
    <t>P83</t>
  </si>
  <si>
    <t>P91</t>
  </si>
  <si>
    <t>P97</t>
  </si>
  <si>
    <t>P99</t>
  </si>
  <si>
    <t>P100</t>
  </si>
  <si>
    <t>P102</t>
  </si>
  <si>
    <t>P104</t>
  </si>
  <si>
    <t>P106</t>
  </si>
  <si>
    <t>P95</t>
  </si>
  <si>
    <t>P109</t>
  </si>
  <si>
    <t>P111</t>
  </si>
  <si>
    <t>P108</t>
  </si>
  <si>
    <t>P112</t>
  </si>
  <si>
    <t>P113</t>
  </si>
  <si>
    <t>P115</t>
  </si>
  <si>
    <t>Pago F.210, Material Fontanería</t>
  </si>
  <si>
    <t>Pago F.354, Material Fontanería</t>
  </si>
  <si>
    <t>Pago F.1124, Verduras Animales</t>
  </si>
  <si>
    <t>Pago F.866, Material Fontanería</t>
  </si>
  <si>
    <t>Pago F.1125, Verduras Animales</t>
  </si>
  <si>
    <t>Pago F.4097, Mascarillas FFP2</t>
  </si>
  <si>
    <t>Pago F.1094, Materilal Fontanería</t>
  </si>
  <si>
    <t>Pago F.1101, Material Fontanería</t>
  </si>
  <si>
    <t>Pago F.39854, Ticket Aparc. Juventud</t>
  </si>
  <si>
    <t>Pago F.1229, Material Fontanería</t>
  </si>
  <si>
    <t>Pago F.1012, Ticket Aparc. CEIP José Cal</t>
  </si>
  <si>
    <t>Pago F.590, Copias Llaves</t>
  </si>
  <si>
    <t>Pago F.1126,Verduras Animales</t>
  </si>
  <si>
    <t>Pago F.6173, Compra Herramientas</t>
  </si>
  <si>
    <t>Pago F.1127, Verduras Animales</t>
  </si>
  <si>
    <t>Pago F.1128, Verduras Animales</t>
  </si>
  <si>
    <t>Pago F.1129, Verduras Animales</t>
  </si>
  <si>
    <t>Pago F.7074, Aparcamiento Área Juventud</t>
  </si>
  <si>
    <t>Pago F.95, Material Seguridad</t>
  </si>
  <si>
    <t>Pago F.3418, Material Fontanería</t>
  </si>
  <si>
    <t>Pago F.1148, Verduras Animales</t>
  </si>
  <si>
    <t>Pago F.3634,Material fontanería</t>
  </si>
  <si>
    <t>Pago F.3595, Material fontanería</t>
  </si>
  <si>
    <t>Pago F.3593, Material Fontanería</t>
  </si>
  <si>
    <t>Pago F.3004, Ticket Aparca.Oficina Infra</t>
  </si>
  <si>
    <t>Pago F.6735, Ticket Aparc.MUPAM</t>
  </si>
  <si>
    <t>Pago F.4479, Ticket Aparc.CEIP García Lo</t>
  </si>
  <si>
    <t>Pago F.4016,Ticket Aparc. CEIP García Lo</t>
  </si>
  <si>
    <t>Pago F.3883, Material Fontanería</t>
  </si>
  <si>
    <t>Pago F.1149, Verduras Animales</t>
  </si>
  <si>
    <t>Pago F.9910, Material aseos</t>
  </si>
  <si>
    <t>Pago F.1150, Verduras Animales</t>
  </si>
  <si>
    <t>Pago F.473, Material Fontanería</t>
  </si>
  <si>
    <t>Pago F.3377, Material Ferretería</t>
  </si>
  <si>
    <t>Pago F.1151,Verduras Animales</t>
  </si>
  <si>
    <t>Pago F.1287, Material Jardinería</t>
  </si>
  <si>
    <t>Pago F.2249,Material Ferretería</t>
  </si>
  <si>
    <t>Pago F.5335, Material Fontanería</t>
  </si>
  <si>
    <t>Pago F.1152, Verduras Animales</t>
  </si>
  <si>
    <t>Pago F.622, Material Ferretería</t>
  </si>
  <si>
    <t>Pago F.2584,Material varios</t>
  </si>
  <si>
    <t>Pago F.5003, Insecticidas</t>
  </si>
  <si>
    <t>Pago F.1153, Verduras Animales</t>
  </si>
  <si>
    <t>Pago F.1448, Material fontanería</t>
  </si>
  <si>
    <t>Pago F.1174, Verduras Animales</t>
  </si>
  <si>
    <t>Pago F.406, Mono Pintura</t>
  </si>
  <si>
    <t>Pago F.6323, Material Fontanería</t>
  </si>
  <si>
    <t>Pago F.1175, Verduras Animales</t>
  </si>
  <si>
    <t>Pago F.4640,Materiales Varios</t>
  </si>
  <si>
    <t>Pago F.6649, Material Fontanería</t>
  </si>
  <si>
    <t>Pago F.3880, Anclajes Postes</t>
  </si>
  <si>
    <t>Pago F.161, Compra Tornillos</t>
  </si>
  <si>
    <t>Pago F.49, Material Riego</t>
  </si>
  <si>
    <t>Pago F.1176, Verduras Animales</t>
  </si>
  <si>
    <t>Pago F.3417, Copias Llaves</t>
  </si>
  <si>
    <t>Pago F.1177, Verduras Animales</t>
  </si>
  <si>
    <t>Pago F.5782, Material Fontanería</t>
  </si>
  <si>
    <t>Pago F.1178, Verduras Animales</t>
  </si>
  <si>
    <t>Pago F.8033, Material Fontanería</t>
  </si>
  <si>
    <t>Pago F.3821, Ticket Aparcamiento,Reunión</t>
  </si>
  <si>
    <t>Pago F.1179, Verduras Animales</t>
  </si>
  <si>
    <t>Pago F.1180, Verduras Animales</t>
  </si>
  <si>
    <t>Pago F.5098, Producto Limpieza</t>
  </si>
  <si>
    <t>Pago F.4186, Material varios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</si>
  <si>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</si>
  <si>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</si>
  <si>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</si>
  <si>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</si>
  <si>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</si>
  <si>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</si>
  <si>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</si>
  <si>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</si>
  <si>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</si>
  <si>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</si>
  <si>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</si>
  <si>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</si>
  <si>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</si>
  <si>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</si>
  <si>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</si>
  <si>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</si>
  <si>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</si>
  <si>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</si>
  <si>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</si>
  <si>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</si>
  <si>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</si>
  <si>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</si>
  <si>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</si>
  <si>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</si>
  <si>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</si>
  <si>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</si>
  <si>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</si>
  <si>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</si>
  <si>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</si>
  <si>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</si>
  <si>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</si>
  <si>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</si>
  <si>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</si>
  <si>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</si>
  <si>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</si>
  <si>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</si>
  <si>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</si>
  <si>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</si>
  <si>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</si>
  <si>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</si>
  <si>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</si>
  <si>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</si>
  <si>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</si>
  <si>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</si>
  <si>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</si>
  <si>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</si>
  <si>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</si>
  <si>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</si>
  <si>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</si>
  <si>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</si>
  <si>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</si>
  <si>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</si>
  <si>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</si>
  <si>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</si>
  <si>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</si>
  <si>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</si>
  <si>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</si>
  <si>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</si>
  <si>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</si>
  <si>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</si>
  <si>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</si>
  <si>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</si>
  <si>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</si>
  <si>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</si>
  <si>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</si>
  <si>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</si>
  <si>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</si>
  <si>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</si>
  <si>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25098608L</t>
  </si>
  <si>
    <t>CAMPOS UCLES, ANTONIA</t>
  </si>
  <si>
    <t>D59474577</t>
  </si>
  <si>
    <t>WERKHAUS, S.L.</t>
  </si>
  <si>
    <t>B84406289</t>
  </si>
  <si>
    <t>BRICOLAJE BRICOMAN, S.L.U.</t>
  </si>
  <si>
    <t>25702935K</t>
  </si>
  <si>
    <t>GUZMAN RAMIREZ, ANTONIO</t>
  </si>
  <si>
    <t>BAZAR LANDIA, S.L.</t>
  </si>
  <si>
    <t>B93507846</t>
  </si>
  <si>
    <t>BAEZA, S.A.</t>
  </si>
  <si>
    <t>B29539210</t>
  </si>
  <si>
    <t>MASKOMO, S.L.</t>
  </si>
  <si>
    <t>25074571V</t>
  </si>
  <si>
    <t>DOMINGUEZ HARO, ROSARIO</t>
  </si>
  <si>
    <t>A29178902</t>
  </si>
  <si>
    <t>SOCIEDAD MUNICIPAL APRC. Y SERV.</t>
  </si>
  <si>
    <t>25049772N</t>
  </si>
  <si>
    <t>DOMINGUEZ CONTRERAS, ERNESTO</t>
  </si>
  <si>
    <t>A08197931</t>
  </si>
  <si>
    <t>SABA APARCAMIENTOS, S.A.</t>
  </si>
  <si>
    <t>E29121506</t>
  </si>
  <si>
    <t>JUAN FERNANDEZ Y MANUEL LOPEZ, C.B.</t>
  </si>
  <si>
    <t>44579333C</t>
  </si>
  <si>
    <t>MARTIN SUAREZ, CARLOS ENRIQUE</t>
  </si>
  <si>
    <t>24057306L</t>
  </si>
  <si>
    <t xml:space="preserve">BENAVIDES GARCIA, JULIO </t>
  </si>
  <si>
    <t>Asesoramiento técnico normativa espacios públicos</t>
  </si>
  <si>
    <t>ITV vehículos 8831GMD, 3890GMH, 2659HHZ</t>
  </si>
  <si>
    <t>ITV vehículo 7466BGD</t>
  </si>
  <si>
    <t>Reparación manivela escultura "pegaso mecánico"</t>
  </si>
  <si>
    <t>Higienizante Biobac prevención covid abril 2022</t>
  </si>
  <si>
    <t>Higienizante Biobac prevención covid marzo 2022</t>
  </si>
  <si>
    <t>ITV vehículos 9977HHF</t>
  </si>
  <si>
    <t>Pago F.52, Material Eléctrico</t>
  </si>
  <si>
    <t>Pago F.4523, Material Núcleo Zoológico</t>
  </si>
  <si>
    <t>Pago F.2229, Material Electrónico</t>
  </si>
  <si>
    <t>Pago F.527, Material Eléctrico</t>
  </si>
  <si>
    <t>LEFEBVRE EL DERECHO, S.A.</t>
  </si>
  <si>
    <t>BAEZA,S.A.</t>
  </si>
  <si>
    <t>AGROREBOLLO,S.L.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</si>
</sst>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" fontId="0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Border="1" applyAlignment="1">
      <alignment horizontal="center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/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1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Fill="1"/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 applyAlignment="1">
      <alignment vertical="center"/>
    </xf>
    <xf numFmtId="14" fontId="9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4" fontId="4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06"/>
  <sheetViews>
    <sheetView tabSelected="1" zoomScale="110" zoomScaleNormal="110" workbookViewId="0">
      <selection activeCell="H99" sqref="H99"/>
    </sheetView>
  </sheetViews>
  <sheetFormatPr baseColWidth="10" defaultRowHeight="15" x14ac:dyDescent="0.25"/>
  <cols>
    <col min="1" max="1" width="10.7109375" style="74" bestFit="1" customWidth="1"/>
    <col min="2" max="2" width="7.140625" style="21" bestFit="1" customWidth="1"/>
    <col min="3" max="3" width="59.42578125" style="6" customWidth="1"/>
    <col min="4" max="4" width="17.85546875" customWidth="1"/>
    <col min="5" max="5" width="14.140625" customWidth="1"/>
    <col min="6" max="6" width="14.140625" style="5" customWidth="1"/>
    <col min="7" max="7" width="14.42578125" style="2" bestFit="1" customWidth="1"/>
    <col min="8" max="8" width="15.85546875" style="3" customWidth="1"/>
    <col min="9" max="9" width="56.7109375" style="3" bestFit="1" customWidth="1"/>
  </cols>
  <sheetData>
    <row r="2" spans="1:10" x14ac:dyDescent="0.25">
      <c r="B2" s="96" t="s">
        <v>0</v>
      </c>
      <c r="C2" s="96"/>
      <c r="D2" s="96"/>
      <c r="E2" s="96"/>
      <c r="F2" s="96"/>
      <c r="G2" s="96"/>
      <c r="H2" s="96"/>
      <c r="I2" s="96"/>
    </row>
    <row r="3" spans="1:10" x14ac:dyDescent="0.25">
      <c r="B3" s="97" t="s">
        <v>59</v>
      </c>
      <c r="C3" s="97"/>
      <c r="D3" s="97"/>
      <c r="E3" s="97"/>
      <c r="F3" s="97"/>
      <c r="G3" s="97"/>
      <c r="H3" s="97"/>
      <c r="I3" s="97"/>
    </row>
    <row r="4" spans="1:10" x14ac:dyDescent="0.25">
      <c r="B4" s="18"/>
      <c r="C4" s="9"/>
      <c r="D4" s="4"/>
      <c r="E4" s="4"/>
      <c r="H4" s="10"/>
      <c r="I4" s="10"/>
    </row>
    <row r="5" spans="1:10" x14ac:dyDescent="0.25">
      <c r="A5" s="75" t="s">
        <v>9</v>
      </c>
      <c r="B5" s="19" t="s">
        <v>1</v>
      </c>
      <c r="C5" s="1" t="s">
        <v>2</v>
      </c>
      <c r="D5" s="1" t="s">
        <v>3</v>
      </c>
      <c r="E5" s="1" t="s">
        <v>7</v>
      </c>
      <c r="F5" s="68" t="s">
        <v>8</v>
      </c>
      <c r="G5" s="1" t="s">
        <v>4</v>
      </c>
      <c r="H5" s="1" t="s">
        <v>5</v>
      </c>
      <c r="I5" s="1" t="s">
        <v>6</v>
      </c>
    </row>
    <row r="6" spans="1:10" s="53" customFormat="1" x14ac:dyDescent="0.25">
      <c r="A6" s="76">
        <v>44571</v>
      </c>
      <c r="B6" s="54" t="s">
        <v>159</v>
      </c>
      <c r="C6" s="55" t="s">
        <v>81</v>
      </c>
      <c r="D6" s="71" t="s">
        <v>58</v>
      </c>
      <c r="E6" s="69">
        <v>204.26</v>
      </c>
      <c r="F6" s="70">
        <v>42.89</v>
      </c>
      <c r="G6" s="69">
        <f>+E6+F6</f>
        <v>247.14999999999998</v>
      </c>
      <c r="H6" s="71" t="s">
        <v>21</v>
      </c>
      <c r="I6" s="55" t="s">
        <v>10</v>
      </c>
      <c r="J6" s="73"/>
    </row>
    <row r="7" spans="1:10" s="53" customFormat="1" x14ac:dyDescent="0.25">
      <c r="A7" s="76">
        <v>44571</v>
      </c>
      <c r="B7" s="54" t="s">
        <v>160</v>
      </c>
      <c r="C7" s="55" t="s">
        <v>82</v>
      </c>
      <c r="D7" s="71" t="s">
        <v>58</v>
      </c>
      <c r="E7" s="69">
        <v>127.75</v>
      </c>
      <c r="F7" s="70">
        <v>26.83</v>
      </c>
      <c r="G7" s="69">
        <f t="shared" ref="G7:G70" si="0">+E7+F7</f>
        <v>154.57999999999998</v>
      </c>
      <c r="H7" s="71" t="s">
        <v>35</v>
      </c>
      <c r="I7" s="55" t="s">
        <v>19</v>
      </c>
      <c r="J7" s="73"/>
    </row>
    <row r="8" spans="1:10" s="53" customFormat="1" x14ac:dyDescent="0.25">
      <c r="A8" s="76">
        <v>44571</v>
      </c>
      <c r="B8" s="54" t="s">
        <v>161</v>
      </c>
      <c r="C8" s="55" t="s">
        <v>83</v>
      </c>
      <c r="D8" s="71" t="s">
        <v>43</v>
      </c>
      <c r="E8" s="69">
        <v>91.8</v>
      </c>
      <c r="F8" s="70">
        <v>9.18</v>
      </c>
      <c r="G8" s="69">
        <f t="shared" si="0"/>
        <v>100.97999999999999</v>
      </c>
      <c r="H8" s="71" t="s">
        <v>31</v>
      </c>
      <c r="I8" s="55" t="s">
        <v>16</v>
      </c>
      <c r="J8" s="73"/>
    </row>
    <row r="9" spans="1:10" s="53" customFormat="1" x14ac:dyDescent="0.25">
      <c r="A9" s="76">
        <v>44573</v>
      </c>
      <c r="B9" s="54" t="s">
        <v>162</v>
      </c>
      <c r="C9" s="55" t="s">
        <v>149</v>
      </c>
      <c r="D9" s="71" t="s">
        <v>58</v>
      </c>
      <c r="E9" s="69">
        <v>72.849999999999994</v>
      </c>
      <c r="F9" s="70">
        <v>15.3</v>
      </c>
      <c r="G9" s="69">
        <f t="shared" si="0"/>
        <v>88.149999999999991</v>
      </c>
      <c r="H9" s="71" t="s">
        <v>21</v>
      </c>
      <c r="I9" s="55" t="s">
        <v>10</v>
      </c>
      <c r="J9" s="73"/>
    </row>
    <row r="10" spans="1:10" s="53" customFormat="1" x14ac:dyDescent="0.25">
      <c r="A10" s="76">
        <v>44578</v>
      </c>
      <c r="B10" s="54" t="s">
        <v>163</v>
      </c>
      <c r="C10" s="55" t="s">
        <v>150</v>
      </c>
      <c r="D10" s="71" t="s">
        <v>58</v>
      </c>
      <c r="E10" s="69">
        <v>837.5</v>
      </c>
      <c r="F10" s="70">
        <v>175.88</v>
      </c>
      <c r="G10" s="69">
        <f t="shared" si="0"/>
        <v>1013.38</v>
      </c>
      <c r="H10" s="71" t="s">
        <v>131</v>
      </c>
      <c r="I10" s="55" t="s">
        <v>60</v>
      </c>
      <c r="J10" s="73"/>
    </row>
    <row r="11" spans="1:10" s="53" customFormat="1" x14ac:dyDescent="0.25">
      <c r="A11" s="76">
        <v>44578</v>
      </c>
      <c r="B11" s="54" t="s">
        <v>164</v>
      </c>
      <c r="C11" s="55" t="s">
        <v>84</v>
      </c>
      <c r="D11" s="71" t="s">
        <v>58</v>
      </c>
      <c r="E11" s="69">
        <v>397.4</v>
      </c>
      <c r="F11" s="70">
        <v>83.45</v>
      </c>
      <c r="G11" s="69">
        <f t="shared" si="0"/>
        <v>480.84999999999997</v>
      </c>
      <c r="H11" s="71" t="s">
        <v>33</v>
      </c>
      <c r="I11" s="55" t="s">
        <v>17</v>
      </c>
      <c r="J11" s="73"/>
    </row>
    <row r="12" spans="1:10" s="53" customFormat="1" x14ac:dyDescent="0.25">
      <c r="A12" s="76">
        <v>44578</v>
      </c>
      <c r="B12" s="54" t="s">
        <v>165</v>
      </c>
      <c r="C12" s="55" t="s">
        <v>151</v>
      </c>
      <c r="D12" s="71" t="s">
        <v>58</v>
      </c>
      <c r="E12" s="69">
        <v>442.32</v>
      </c>
      <c r="F12" s="70">
        <v>92.89</v>
      </c>
      <c r="G12" s="69">
        <f t="shared" si="0"/>
        <v>535.21</v>
      </c>
      <c r="H12" s="71" t="s">
        <v>22</v>
      </c>
      <c r="I12" s="55" t="s">
        <v>11</v>
      </c>
      <c r="J12" s="73"/>
    </row>
    <row r="13" spans="1:10" s="53" customFormat="1" x14ac:dyDescent="0.25">
      <c r="A13" s="76">
        <v>44579</v>
      </c>
      <c r="B13" s="54" t="s">
        <v>166</v>
      </c>
      <c r="C13" s="55" t="s">
        <v>401</v>
      </c>
      <c r="D13" s="71" t="s">
        <v>43</v>
      </c>
      <c r="E13" s="69">
        <v>400</v>
      </c>
      <c r="F13" s="70">
        <v>84</v>
      </c>
      <c r="G13" s="69">
        <f t="shared" si="0"/>
        <v>484</v>
      </c>
      <c r="H13" s="71" t="s">
        <v>132</v>
      </c>
      <c r="I13" s="55" t="s">
        <v>61</v>
      </c>
      <c r="J13" s="73"/>
    </row>
    <row r="14" spans="1:10" s="53" customFormat="1" x14ac:dyDescent="0.25">
      <c r="A14" s="76">
        <v>44582</v>
      </c>
      <c r="B14" s="54" t="s">
        <v>167</v>
      </c>
      <c r="C14" s="55" t="s">
        <v>85</v>
      </c>
      <c r="D14" s="71" t="s">
        <v>58</v>
      </c>
      <c r="E14" s="69">
        <v>562</v>
      </c>
      <c r="F14" s="70">
        <v>118.02</v>
      </c>
      <c r="G14" s="69">
        <f t="shared" si="0"/>
        <v>680.02</v>
      </c>
      <c r="H14" s="71" t="s">
        <v>42</v>
      </c>
      <c r="I14" s="55" t="s">
        <v>62</v>
      </c>
      <c r="J14" s="73"/>
    </row>
    <row r="15" spans="1:10" s="8" customFormat="1" x14ac:dyDescent="0.25">
      <c r="A15" s="77">
        <v>44582</v>
      </c>
      <c r="B15" s="56" t="s">
        <v>168</v>
      </c>
      <c r="C15" s="57" t="s">
        <v>86</v>
      </c>
      <c r="D15" s="71" t="s">
        <v>43</v>
      </c>
      <c r="E15" s="69">
        <v>152</v>
      </c>
      <c r="F15" s="70">
        <v>15.2</v>
      </c>
      <c r="G15" s="69">
        <f t="shared" si="0"/>
        <v>167.2</v>
      </c>
      <c r="H15" s="72" t="s">
        <v>53</v>
      </c>
      <c r="I15" s="57" t="s">
        <v>50</v>
      </c>
      <c r="J15" s="73"/>
    </row>
    <row r="16" spans="1:10" s="53" customFormat="1" x14ac:dyDescent="0.25">
      <c r="A16" s="76">
        <v>44582</v>
      </c>
      <c r="B16" s="54" t="s">
        <v>169</v>
      </c>
      <c r="C16" s="55" t="s">
        <v>87</v>
      </c>
      <c r="D16" s="71" t="s">
        <v>58</v>
      </c>
      <c r="E16" s="69">
        <v>585.20000000000005</v>
      </c>
      <c r="F16" s="70">
        <v>122.89</v>
      </c>
      <c r="G16" s="69">
        <f t="shared" si="0"/>
        <v>708.09</v>
      </c>
      <c r="H16" s="71" t="s">
        <v>22</v>
      </c>
      <c r="I16" s="55" t="s">
        <v>11</v>
      </c>
      <c r="J16" s="73"/>
    </row>
    <row r="17" spans="1:10" s="8" customFormat="1" x14ac:dyDescent="0.25">
      <c r="A17" s="77">
        <v>44582</v>
      </c>
      <c r="B17" s="56" t="s">
        <v>170</v>
      </c>
      <c r="C17" s="57" t="s">
        <v>52</v>
      </c>
      <c r="D17" s="72" t="s">
        <v>43</v>
      </c>
      <c r="E17" s="69">
        <v>88.5</v>
      </c>
      <c r="F17" s="70">
        <v>18.59</v>
      </c>
      <c r="G17" s="69">
        <f t="shared" si="0"/>
        <v>107.09</v>
      </c>
      <c r="H17" s="72" t="s">
        <v>25</v>
      </c>
      <c r="I17" s="57" t="s">
        <v>12</v>
      </c>
      <c r="J17" s="73"/>
    </row>
    <row r="18" spans="1:10" s="53" customFormat="1" x14ac:dyDescent="0.25">
      <c r="A18" s="76">
        <v>44582</v>
      </c>
      <c r="B18" s="54" t="s">
        <v>171</v>
      </c>
      <c r="C18" s="55" t="s">
        <v>88</v>
      </c>
      <c r="D18" s="71" t="s">
        <v>43</v>
      </c>
      <c r="E18" s="69">
        <v>297</v>
      </c>
      <c r="F18" s="70">
        <v>11.88</v>
      </c>
      <c r="G18" s="69">
        <f t="shared" si="0"/>
        <v>308.88</v>
      </c>
      <c r="H18" s="71" t="s">
        <v>133</v>
      </c>
      <c r="I18" s="55" t="s">
        <v>412</v>
      </c>
      <c r="J18" s="73"/>
    </row>
    <row r="19" spans="1:10" s="53" customFormat="1" x14ac:dyDescent="0.25">
      <c r="A19" s="76">
        <v>44582</v>
      </c>
      <c r="B19" s="54" t="s">
        <v>172</v>
      </c>
      <c r="C19" s="55" t="s">
        <v>52</v>
      </c>
      <c r="D19" s="71" t="s">
        <v>43</v>
      </c>
      <c r="E19" s="69">
        <v>1292.0899999999999</v>
      </c>
      <c r="F19" s="70">
        <v>271.33999999999997</v>
      </c>
      <c r="G19" s="69">
        <f t="shared" si="0"/>
        <v>1563.4299999999998</v>
      </c>
      <c r="H19" s="71" t="s">
        <v>25</v>
      </c>
      <c r="I19" s="55" t="s">
        <v>12</v>
      </c>
      <c r="J19" s="73"/>
    </row>
    <row r="20" spans="1:10" s="53" customFormat="1" x14ac:dyDescent="0.25">
      <c r="A20" s="76">
        <v>44586</v>
      </c>
      <c r="B20" s="54" t="s">
        <v>173</v>
      </c>
      <c r="C20" s="55" t="s">
        <v>86</v>
      </c>
      <c r="D20" s="71" t="s">
        <v>43</v>
      </c>
      <c r="E20" s="69">
        <v>392</v>
      </c>
      <c r="F20" s="70">
        <v>65.599999999999994</v>
      </c>
      <c r="G20" s="69">
        <f t="shared" si="0"/>
        <v>457.6</v>
      </c>
      <c r="H20" s="71" t="s">
        <v>53</v>
      </c>
      <c r="I20" s="55" t="s">
        <v>50</v>
      </c>
      <c r="J20" s="73"/>
    </row>
    <row r="21" spans="1:10" s="53" customFormat="1" x14ac:dyDescent="0.25">
      <c r="A21" s="76">
        <v>44588</v>
      </c>
      <c r="B21" s="54" t="s">
        <v>174</v>
      </c>
      <c r="C21" s="55" t="s">
        <v>89</v>
      </c>
      <c r="D21" s="71" t="s">
        <v>43</v>
      </c>
      <c r="E21" s="69">
        <v>1800</v>
      </c>
      <c r="F21" s="70">
        <v>378</v>
      </c>
      <c r="G21" s="69">
        <f t="shared" si="0"/>
        <v>2178</v>
      </c>
      <c r="H21" s="71" t="s">
        <v>134</v>
      </c>
      <c r="I21" s="55" t="s">
        <v>63</v>
      </c>
      <c r="J21" s="73"/>
    </row>
    <row r="22" spans="1:10" s="53" customFormat="1" x14ac:dyDescent="0.25">
      <c r="A22" s="76">
        <v>44592</v>
      </c>
      <c r="B22" s="54" t="s">
        <v>175</v>
      </c>
      <c r="C22" s="55" t="s">
        <v>152</v>
      </c>
      <c r="D22" s="71" t="s">
        <v>58</v>
      </c>
      <c r="E22" s="69">
        <v>263.85000000000002</v>
      </c>
      <c r="F22" s="70">
        <v>55.41</v>
      </c>
      <c r="G22" s="69">
        <f t="shared" si="0"/>
        <v>319.26</v>
      </c>
      <c r="H22" s="71" t="s">
        <v>26</v>
      </c>
      <c r="I22" s="55" t="s">
        <v>13</v>
      </c>
      <c r="J22" s="73"/>
    </row>
    <row r="23" spans="1:10" s="53" customFormat="1" x14ac:dyDescent="0.25">
      <c r="A23" s="76">
        <v>44593</v>
      </c>
      <c r="B23" s="54" t="s">
        <v>176</v>
      </c>
      <c r="C23" s="55" t="s">
        <v>90</v>
      </c>
      <c r="D23" s="71" t="s">
        <v>58</v>
      </c>
      <c r="E23" s="69">
        <v>169</v>
      </c>
      <c r="F23" s="70">
        <v>35.49</v>
      </c>
      <c r="G23" s="69">
        <f t="shared" si="0"/>
        <v>204.49</v>
      </c>
      <c r="H23" s="71" t="s">
        <v>21</v>
      </c>
      <c r="I23" s="55" t="s">
        <v>10</v>
      </c>
      <c r="J23" s="73"/>
    </row>
    <row r="24" spans="1:10" s="53" customFormat="1" x14ac:dyDescent="0.25">
      <c r="A24" s="76">
        <v>44593</v>
      </c>
      <c r="B24" s="54" t="s">
        <v>177</v>
      </c>
      <c r="C24" s="55" t="s">
        <v>91</v>
      </c>
      <c r="D24" s="71" t="s">
        <v>43</v>
      </c>
      <c r="E24" s="69">
        <v>663.66</v>
      </c>
      <c r="F24" s="70">
        <v>139.37</v>
      </c>
      <c r="G24" s="69">
        <f t="shared" si="0"/>
        <v>803.03</v>
      </c>
      <c r="H24" s="71" t="s">
        <v>24</v>
      </c>
      <c r="I24" s="55" t="s">
        <v>15</v>
      </c>
      <c r="J24" s="73"/>
    </row>
    <row r="25" spans="1:10" s="53" customFormat="1" x14ac:dyDescent="0.25">
      <c r="A25" s="76">
        <v>44593</v>
      </c>
      <c r="B25" s="54" t="s">
        <v>178</v>
      </c>
      <c r="C25" s="55" t="s">
        <v>153</v>
      </c>
      <c r="D25" s="71" t="s">
        <v>58</v>
      </c>
      <c r="E25" s="69">
        <v>216.22</v>
      </c>
      <c r="F25" s="70">
        <v>45.41</v>
      </c>
      <c r="G25" s="69">
        <f t="shared" si="0"/>
        <v>261.63</v>
      </c>
      <c r="H25" s="71" t="s">
        <v>24</v>
      </c>
      <c r="I25" s="55" t="s">
        <v>15</v>
      </c>
      <c r="J25" s="73"/>
    </row>
    <row r="26" spans="1:10" s="8" customFormat="1" x14ac:dyDescent="0.25">
      <c r="A26" s="77">
        <v>44596</v>
      </c>
      <c r="B26" s="54" t="s">
        <v>179</v>
      </c>
      <c r="C26" s="57" t="s">
        <v>92</v>
      </c>
      <c r="D26" s="72" t="s">
        <v>58</v>
      </c>
      <c r="E26" s="70">
        <v>103.6</v>
      </c>
      <c r="F26" s="70">
        <v>21.76</v>
      </c>
      <c r="G26" s="69">
        <f t="shared" si="0"/>
        <v>125.36</v>
      </c>
      <c r="H26" s="72" t="s">
        <v>22</v>
      </c>
      <c r="I26" s="57" t="s">
        <v>11</v>
      </c>
      <c r="J26" s="73"/>
    </row>
    <row r="27" spans="1:10" s="53" customFormat="1" x14ac:dyDescent="0.25">
      <c r="A27" s="76">
        <v>44599</v>
      </c>
      <c r="B27" s="54" t="s">
        <v>180</v>
      </c>
      <c r="C27" s="55" t="s">
        <v>93</v>
      </c>
      <c r="D27" s="71" t="s">
        <v>58</v>
      </c>
      <c r="E27" s="69">
        <v>636</v>
      </c>
      <c r="F27" s="70">
        <v>133.56</v>
      </c>
      <c r="G27" s="69">
        <f t="shared" si="0"/>
        <v>769.56</v>
      </c>
      <c r="H27" s="71" t="s">
        <v>36</v>
      </c>
      <c r="I27" s="55" t="s">
        <v>39</v>
      </c>
      <c r="J27" s="73"/>
    </row>
    <row r="28" spans="1:10" s="53" customFormat="1" x14ac:dyDescent="0.25">
      <c r="A28" s="76">
        <v>44599</v>
      </c>
      <c r="B28" s="54" t="s">
        <v>181</v>
      </c>
      <c r="C28" s="55" t="s">
        <v>94</v>
      </c>
      <c r="D28" s="71" t="s">
        <v>58</v>
      </c>
      <c r="E28" s="70">
        <v>201.6</v>
      </c>
      <c r="F28" s="70">
        <v>42.34</v>
      </c>
      <c r="G28" s="69">
        <f t="shared" si="0"/>
        <v>243.94</v>
      </c>
      <c r="H28" s="71" t="s">
        <v>32</v>
      </c>
      <c r="I28" s="55" t="s">
        <v>20</v>
      </c>
      <c r="J28" s="73"/>
    </row>
    <row r="29" spans="1:10" s="53" customFormat="1" x14ac:dyDescent="0.25">
      <c r="A29" s="76">
        <v>44600</v>
      </c>
      <c r="B29" s="54" t="s">
        <v>182</v>
      </c>
      <c r="C29" s="55" t="s">
        <v>402</v>
      </c>
      <c r="D29" s="71" t="s">
        <v>43</v>
      </c>
      <c r="E29" s="69">
        <v>103.56</v>
      </c>
      <c r="F29" s="70">
        <v>19.11</v>
      </c>
      <c r="G29" s="69">
        <f t="shared" si="0"/>
        <v>122.67</v>
      </c>
      <c r="H29" s="71" t="s">
        <v>135</v>
      </c>
      <c r="I29" s="55" t="s">
        <v>64</v>
      </c>
      <c r="J29" s="73"/>
    </row>
    <row r="30" spans="1:10" s="53" customFormat="1" x14ac:dyDescent="0.25">
      <c r="A30" s="76">
        <v>44600</v>
      </c>
      <c r="B30" s="54" t="s">
        <v>183</v>
      </c>
      <c r="C30" s="55" t="s">
        <v>403</v>
      </c>
      <c r="D30" s="71" t="s">
        <v>43</v>
      </c>
      <c r="E30" s="69">
        <v>30.3</v>
      </c>
      <c r="F30" s="70">
        <v>5.49</v>
      </c>
      <c r="G30" s="69">
        <f t="shared" si="0"/>
        <v>35.79</v>
      </c>
      <c r="H30" s="71" t="s">
        <v>135</v>
      </c>
      <c r="I30" s="55" t="s">
        <v>64</v>
      </c>
      <c r="J30" s="73"/>
    </row>
    <row r="31" spans="1:10" s="53" customFormat="1" x14ac:dyDescent="0.25">
      <c r="A31" s="76">
        <v>44600</v>
      </c>
      <c r="B31" s="54" t="s">
        <v>184</v>
      </c>
      <c r="C31" s="55" t="s">
        <v>45</v>
      </c>
      <c r="D31" s="71" t="s">
        <v>43</v>
      </c>
      <c r="E31" s="69">
        <v>159.32</v>
      </c>
      <c r="F31" s="70">
        <v>33.46</v>
      </c>
      <c r="G31" s="69">
        <f t="shared" si="0"/>
        <v>192.78</v>
      </c>
      <c r="H31" s="71" t="s">
        <v>25</v>
      </c>
      <c r="I31" s="55" t="s">
        <v>12</v>
      </c>
      <c r="J31" s="73"/>
    </row>
    <row r="32" spans="1:10" s="53" customFormat="1" x14ac:dyDescent="0.25">
      <c r="A32" s="76">
        <v>44602</v>
      </c>
      <c r="B32" s="54" t="s">
        <v>185</v>
      </c>
      <c r="C32" s="55" t="s">
        <v>154</v>
      </c>
      <c r="D32" s="71" t="s">
        <v>58</v>
      </c>
      <c r="E32" s="69">
        <v>57.8</v>
      </c>
      <c r="F32" s="70">
        <v>12.14</v>
      </c>
      <c r="G32" s="69">
        <f t="shared" si="0"/>
        <v>69.94</v>
      </c>
      <c r="H32" s="71" t="s">
        <v>26</v>
      </c>
      <c r="I32" s="55" t="s">
        <v>13</v>
      </c>
      <c r="J32" s="73"/>
    </row>
    <row r="33" spans="1:10" s="53" customFormat="1" x14ac:dyDescent="0.25">
      <c r="A33" s="76">
        <v>44602</v>
      </c>
      <c r="B33" s="54" t="s">
        <v>186</v>
      </c>
      <c r="C33" s="55" t="s">
        <v>45</v>
      </c>
      <c r="D33" s="71" t="s">
        <v>43</v>
      </c>
      <c r="E33" s="69">
        <v>154.22999999999999</v>
      </c>
      <c r="F33" s="70">
        <v>32.39</v>
      </c>
      <c r="G33" s="69">
        <f t="shared" si="0"/>
        <v>186.62</v>
      </c>
      <c r="H33" s="71" t="s">
        <v>25</v>
      </c>
      <c r="I33" s="55" t="s">
        <v>12</v>
      </c>
      <c r="J33" s="73"/>
    </row>
    <row r="34" spans="1:10" s="87" customFormat="1" x14ac:dyDescent="0.25">
      <c r="A34" s="82">
        <v>44606</v>
      </c>
      <c r="B34" s="54" t="s">
        <v>187</v>
      </c>
      <c r="C34" s="83" t="s">
        <v>95</v>
      </c>
      <c r="D34" s="71" t="s">
        <v>58</v>
      </c>
      <c r="E34" s="85">
        <v>121.44</v>
      </c>
      <c r="F34" s="70">
        <v>25.5</v>
      </c>
      <c r="G34" s="69">
        <f t="shared" si="0"/>
        <v>146.94</v>
      </c>
      <c r="H34" s="84" t="s">
        <v>27</v>
      </c>
      <c r="I34" s="83" t="s">
        <v>65</v>
      </c>
      <c r="J34" s="73"/>
    </row>
    <row r="35" spans="1:10" s="91" customFormat="1" x14ac:dyDescent="0.25">
      <c r="A35" s="88">
        <v>44606</v>
      </c>
      <c r="B35" s="54" t="s">
        <v>188</v>
      </c>
      <c r="C35" s="89" t="s">
        <v>83</v>
      </c>
      <c r="D35" s="71" t="s">
        <v>43</v>
      </c>
      <c r="E35" s="86">
        <v>91.8</v>
      </c>
      <c r="F35" s="70">
        <v>19.28</v>
      </c>
      <c r="G35" s="69">
        <f t="shared" si="0"/>
        <v>111.08</v>
      </c>
      <c r="H35" s="90" t="s">
        <v>31</v>
      </c>
      <c r="I35" s="89" t="s">
        <v>16</v>
      </c>
      <c r="J35" s="73"/>
    </row>
    <row r="36" spans="1:10" s="91" customFormat="1" x14ac:dyDescent="0.25">
      <c r="A36" s="88">
        <v>44606</v>
      </c>
      <c r="B36" s="54" t="s">
        <v>189</v>
      </c>
      <c r="C36" s="89" t="s">
        <v>96</v>
      </c>
      <c r="D36" s="71" t="s">
        <v>58</v>
      </c>
      <c r="E36" s="86">
        <v>243.6</v>
      </c>
      <c r="F36" s="70">
        <v>51.16</v>
      </c>
      <c r="G36" s="69">
        <f t="shared" si="0"/>
        <v>294.76</v>
      </c>
      <c r="H36" s="90" t="s">
        <v>35</v>
      </c>
      <c r="I36" s="89" t="s">
        <v>19</v>
      </c>
      <c r="J36" s="73"/>
    </row>
    <row r="37" spans="1:10" s="53" customFormat="1" x14ac:dyDescent="0.25">
      <c r="A37" s="76">
        <v>44607</v>
      </c>
      <c r="B37" s="54" t="s">
        <v>190</v>
      </c>
      <c r="C37" s="55" t="s">
        <v>97</v>
      </c>
      <c r="D37" s="71" t="s">
        <v>58</v>
      </c>
      <c r="E37" s="70">
        <v>664.5</v>
      </c>
      <c r="F37" s="70">
        <v>139.55000000000001</v>
      </c>
      <c r="G37" s="69">
        <f t="shared" si="0"/>
        <v>804.05</v>
      </c>
      <c r="H37" s="71" t="s">
        <v>136</v>
      </c>
      <c r="I37" s="55" t="s">
        <v>66</v>
      </c>
      <c r="J37" s="73"/>
    </row>
    <row r="38" spans="1:10" s="53" customFormat="1" x14ac:dyDescent="0.25">
      <c r="A38" s="76">
        <v>44607</v>
      </c>
      <c r="B38" s="54" t="s">
        <v>191</v>
      </c>
      <c r="C38" s="55" t="s">
        <v>98</v>
      </c>
      <c r="D38" s="71" t="s">
        <v>43</v>
      </c>
      <c r="E38" s="69">
        <v>1978.6</v>
      </c>
      <c r="F38" s="70">
        <v>415.51</v>
      </c>
      <c r="G38" s="69">
        <f t="shared" si="0"/>
        <v>2394.1099999999997</v>
      </c>
      <c r="H38" s="71" t="s">
        <v>23</v>
      </c>
      <c r="I38" s="55" t="s">
        <v>29</v>
      </c>
      <c r="J38" s="73"/>
    </row>
    <row r="39" spans="1:10" s="53" customFormat="1" x14ac:dyDescent="0.25">
      <c r="A39" s="76">
        <v>44608</v>
      </c>
      <c r="B39" s="54" t="s">
        <v>192</v>
      </c>
      <c r="C39" s="55" t="s">
        <v>99</v>
      </c>
      <c r="D39" s="71" t="s">
        <v>58</v>
      </c>
      <c r="E39" s="69">
        <v>66.11</v>
      </c>
      <c r="F39" s="70">
        <v>13.88</v>
      </c>
      <c r="G39" s="69">
        <f t="shared" si="0"/>
        <v>79.989999999999995</v>
      </c>
      <c r="H39" s="71" t="s">
        <v>137</v>
      </c>
      <c r="I39" s="55" t="s">
        <v>67</v>
      </c>
      <c r="J39" s="73"/>
    </row>
    <row r="40" spans="1:10" s="53" customFormat="1" x14ac:dyDescent="0.25">
      <c r="A40" s="76">
        <v>44608</v>
      </c>
      <c r="B40" s="54" t="s">
        <v>193</v>
      </c>
      <c r="C40" s="55" t="s">
        <v>155</v>
      </c>
      <c r="D40" s="71" t="s">
        <v>58</v>
      </c>
      <c r="E40" s="69">
        <v>44.01</v>
      </c>
      <c r="F40" s="70">
        <v>9.24</v>
      </c>
      <c r="G40" s="69">
        <f t="shared" si="0"/>
        <v>53.25</v>
      </c>
      <c r="H40" s="71" t="s">
        <v>21</v>
      </c>
      <c r="I40" s="55" t="s">
        <v>10</v>
      </c>
      <c r="J40" s="73"/>
    </row>
    <row r="41" spans="1:10" s="53" customFormat="1" x14ac:dyDescent="0.25">
      <c r="A41" s="76">
        <v>44609</v>
      </c>
      <c r="B41" s="54" t="s">
        <v>194</v>
      </c>
      <c r="C41" s="55" t="s">
        <v>86</v>
      </c>
      <c r="D41" s="71" t="s">
        <v>43</v>
      </c>
      <c r="E41" s="69">
        <v>232</v>
      </c>
      <c r="F41" s="70">
        <v>32</v>
      </c>
      <c r="G41" s="69">
        <f t="shared" si="0"/>
        <v>264</v>
      </c>
      <c r="H41" s="71" t="s">
        <v>53</v>
      </c>
      <c r="I41" s="55" t="s">
        <v>50</v>
      </c>
      <c r="J41" s="73"/>
    </row>
    <row r="42" spans="1:10" s="53" customFormat="1" x14ac:dyDescent="0.25">
      <c r="A42" s="76">
        <v>44609</v>
      </c>
      <c r="B42" s="54" t="s">
        <v>195</v>
      </c>
      <c r="C42" s="55" t="s">
        <v>100</v>
      </c>
      <c r="D42" s="71" t="s">
        <v>43</v>
      </c>
      <c r="E42" s="69">
        <v>143.02000000000001</v>
      </c>
      <c r="F42" s="70">
        <v>30.03</v>
      </c>
      <c r="G42" s="69">
        <f t="shared" si="0"/>
        <v>173.05</v>
      </c>
      <c r="H42" s="71" t="s">
        <v>37</v>
      </c>
      <c r="I42" s="55" t="s">
        <v>40</v>
      </c>
      <c r="J42" s="73"/>
    </row>
    <row r="43" spans="1:10" s="8" customFormat="1" x14ac:dyDescent="0.25">
      <c r="A43" s="77">
        <v>44609</v>
      </c>
      <c r="B43" s="54" t="s">
        <v>196</v>
      </c>
      <c r="C43" s="57" t="s">
        <v>101</v>
      </c>
      <c r="D43" s="72" t="s">
        <v>58</v>
      </c>
      <c r="E43" s="70">
        <v>107.5</v>
      </c>
      <c r="F43" s="70">
        <v>22.58</v>
      </c>
      <c r="G43" s="69">
        <f t="shared" si="0"/>
        <v>130.07999999999998</v>
      </c>
      <c r="H43" s="72" t="s">
        <v>55</v>
      </c>
      <c r="I43" s="57" t="s">
        <v>51</v>
      </c>
      <c r="J43" s="73"/>
    </row>
    <row r="44" spans="1:10" s="53" customFormat="1" x14ac:dyDescent="0.25">
      <c r="A44" s="76">
        <v>44609</v>
      </c>
      <c r="B44" s="54" t="s">
        <v>197</v>
      </c>
      <c r="C44" s="55" t="s">
        <v>45</v>
      </c>
      <c r="D44" s="71" t="s">
        <v>43</v>
      </c>
      <c r="E44" s="69">
        <v>463.88</v>
      </c>
      <c r="F44" s="70">
        <v>97.41</v>
      </c>
      <c r="G44" s="69">
        <f t="shared" si="0"/>
        <v>561.29</v>
      </c>
      <c r="H44" s="71" t="s">
        <v>25</v>
      </c>
      <c r="I44" s="55" t="s">
        <v>12</v>
      </c>
      <c r="J44" s="73"/>
    </row>
    <row r="45" spans="1:10" s="53" customFormat="1" x14ac:dyDescent="0.25">
      <c r="A45" s="76">
        <v>44613</v>
      </c>
      <c r="B45" s="54" t="s">
        <v>198</v>
      </c>
      <c r="C45" s="55" t="s">
        <v>102</v>
      </c>
      <c r="D45" s="71" t="s">
        <v>58</v>
      </c>
      <c r="E45" s="69">
        <v>60</v>
      </c>
      <c r="F45" s="70">
        <v>12.6</v>
      </c>
      <c r="G45" s="69">
        <f t="shared" si="0"/>
        <v>72.599999999999994</v>
      </c>
      <c r="H45" s="71" t="s">
        <v>54</v>
      </c>
      <c r="I45" s="55" t="s">
        <v>68</v>
      </c>
      <c r="J45" s="73"/>
    </row>
    <row r="46" spans="1:10" s="8" customFormat="1" x14ac:dyDescent="0.25">
      <c r="A46" s="77">
        <v>44613</v>
      </c>
      <c r="B46" s="54" t="s">
        <v>199</v>
      </c>
      <c r="C46" s="57" t="s">
        <v>103</v>
      </c>
      <c r="D46" s="71" t="s">
        <v>58</v>
      </c>
      <c r="E46" s="69">
        <v>1354.17</v>
      </c>
      <c r="F46" s="70">
        <v>284.38</v>
      </c>
      <c r="G46" s="69">
        <f t="shared" si="0"/>
        <v>1638.5500000000002</v>
      </c>
      <c r="H46" s="71" t="s">
        <v>22</v>
      </c>
      <c r="I46" s="57" t="s">
        <v>11</v>
      </c>
      <c r="J46" s="73"/>
    </row>
    <row r="47" spans="1:10" s="53" customFormat="1" x14ac:dyDescent="0.25">
      <c r="A47" s="76">
        <v>44613</v>
      </c>
      <c r="B47" s="54" t="s">
        <v>200</v>
      </c>
      <c r="C47" s="55" t="s">
        <v>83</v>
      </c>
      <c r="D47" s="71" t="s">
        <v>43</v>
      </c>
      <c r="E47" s="69">
        <v>91.8</v>
      </c>
      <c r="F47" s="70">
        <v>9.18</v>
      </c>
      <c r="G47" s="69">
        <f t="shared" si="0"/>
        <v>100.97999999999999</v>
      </c>
      <c r="H47" s="71" t="s">
        <v>31</v>
      </c>
      <c r="I47" s="55" t="s">
        <v>16</v>
      </c>
      <c r="J47" s="73"/>
    </row>
    <row r="48" spans="1:10" s="53" customFormat="1" x14ac:dyDescent="0.25">
      <c r="A48" s="76">
        <v>44613</v>
      </c>
      <c r="B48" s="54" t="s">
        <v>201</v>
      </c>
      <c r="C48" s="58" t="s">
        <v>148</v>
      </c>
      <c r="D48" s="71" t="s">
        <v>43</v>
      </c>
      <c r="E48" s="69">
        <v>265</v>
      </c>
      <c r="F48" s="70">
        <v>10.6</v>
      </c>
      <c r="G48" s="69">
        <f t="shared" si="0"/>
        <v>275.60000000000002</v>
      </c>
      <c r="H48" s="71" t="s">
        <v>56</v>
      </c>
      <c r="I48" s="55" t="s">
        <v>69</v>
      </c>
      <c r="J48" s="73"/>
    </row>
    <row r="49" spans="1:10" s="53" customFormat="1" x14ac:dyDescent="0.25">
      <c r="A49" s="76">
        <v>44614</v>
      </c>
      <c r="B49" s="54" t="s">
        <v>202</v>
      </c>
      <c r="C49" s="58" t="s">
        <v>104</v>
      </c>
      <c r="D49" s="71" t="s">
        <v>58</v>
      </c>
      <c r="E49" s="69">
        <v>758.19</v>
      </c>
      <c r="F49" s="70">
        <v>159.22</v>
      </c>
      <c r="G49" s="69">
        <f t="shared" si="0"/>
        <v>917.41000000000008</v>
      </c>
      <c r="H49" s="71" t="s">
        <v>48</v>
      </c>
      <c r="I49" s="55" t="s">
        <v>413</v>
      </c>
      <c r="J49" s="73"/>
    </row>
    <row r="50" spans="1:10" s="53" customFormat="1" x14ac:dyDescent="0.25">
      <c r="A50" s="76">
        <v>44614</v>
      </c>
      <c r="B50" s="54" t="s">
        <v>203</v>
      </c>
      <c r="C50" s="58" t="s">
        <v>105</v>
      </c>
      <c r="D50" s="71" t="s">
        <v>58</v>
      </c>
      <c r="E50" s="69">
        <v>222.39</v>
      </c>
      <c r="F50" s="70">
        <v>46.71</v>
      </c>
      <c r="G50" s="69">
        <f t="shared" si="0"/>
        <v>269.09999999999997</v>
      </c>
      <c r="H50" s="71" t="s">
        <v>24</v>
      </c>
      <c r="I50" s="55" t="s">
        <v>15</v>
      </c>
      <c r="J50" s="73"/>
    </row>
    <row r="51" spans="1:10" s="53" customFormat="1" x14ac:dyDescent="0.25">
      <c r="A51" s="76">
        <v>44614</v>
      </c>
      <c r="B51" s="54" t="s">
        <v>204</v>
      </c>
      <c r="C51" s="58" t="s">
        <v>106</v>
      </c>
      <c r="D51" s="71" t="s">
        <v>58</v>
      </c>
      <c r="E51" s="69">
        <v>641.16</v>
      </c>
      <c r="F51" s="70">
        <v>134.63999999999999</v>
      </c>
      <c r="G51" s="69">
        <f t="shared" si="0"/>
        <v>775.8</v>
      </c>
      <c r="H51" s="71" t="s">
        <v>138</v>
      </c>
      <c r="I51" s="55" t="s">
        <v>70</v>
      </c>
      <c r="J51" s="73"/>
    </row>
    <row r="52" spans="1:10" s="53" customFormat="1" x14ac:dyDescent="0.25">
      <c r="A52" s="76">
        <v>44614</v>
      </c>
      <c r="B52" s="54" t="s">
        <v>205</v>
      </c>
      <c r="C52" s="58" t="s">
        <v>107</v>
      </c>
      <c r="D52" s="71" t="s">
        <v>58</v>
      </c>
      <c r="E52" s="69">
        <v>711.38</v>
      </c>
      <c r="F52" s="70">
        <v>149.38999999999999</v>
      </c>
      <c r="G52" s="69">
        <f t="shared" si="0"/>
        <v>860.77</v>
      </c>
      <c r="H52" s="71" t="s">
        <v>139</v>
      </c>
      <c r="I52" s="55" t="s">
        <v>414</v>
      </c>
      <c r="J52" s="73"/>
    </row>
    <row r="53" spans="1:10" s="53" customFormat="1" x14ac:dyDescent="0.25">
      <c r="A53" s="76">
        <v>44616</v>
      </c>
      <c r="B53" s="54" t="s">
        <v>206</v>
      </c>
      <c r="C53" s="58" t="s">
        <v>406</v>
      </c>
      <c r="D53" s="71" t="s">
        <v>58</v>
      </c>
      <c r="E53" s="69">
        <v>507.87</v>
      </c>
      <c r="F53" s="70">
        <v>106.65</v>
      </c>
      <c r="G53" s="69">
        <f t="shared" si="0"/>
        <v>614.52</v>
      </c>
      <c r="H53" s="72" t="s">
        <v>22</v>
      </c>
      <c r="I53" s="57" t="s">
        <v>11</v>
      </c>
      <c r="J53" s="73"/>
    </row>
    <row r="54" spans="1:10" s="53" customFormat="1" x14ac:dyDescent="0.25">
      <c r="A54" s="76">
        <v>44619</v>
      </c>
      <c r="B54" s="54" t="s">
        <v>207</v>
      </c>
      <c r="C54" s="58" t="s">
        <v>404</v>
      </c>
      <c r="D54" s="71" t="s">
        <v>43</v>
      </c>
      <c r="E54" s="69">
        <v>271.55</v>
      </c>
      <c r="F54" s="70">
        <v>57.03</v>
      </c>
      <c r="G54" s="69">
        <f t="shared" si="0"/>
        <v>328.58000000000004</v>
      </c>
      <c r="H54" s="71" t="s">
        <v>24</v>
      </c>
      <c r="I54" s="57" t="s">
        <v>15</v>
      </c>
      <c r="J54" s="73"/>
    </row>
    <row r="55" spans="1:10" s="8" customFormat="1" x14ac:dyDescent="0.25">
      <c r="A55" s="77">
        <v>44619</v>
      </c>
      <c r="B55" s="54" t="s">
        <v>208</v>
      </c>
      <c r="C55" s="59" t="s">
        <v>57</v>
      </c>
      <c r="D55" s="72" t="s">
        <v>58</v>
      </c>
      <c r="E55" s="69">
        <v>290.81</v>
      </c>
      <c r="F55" s="70">
        <v>18.47</v>
      </c>
      <c r="G55" s="69">
        <f t="shared" si="0"/>
        <v>309.27999999999997</v>
      </c>
      <c r="H55" s="71" t="s">
        <v>28</v>
      </c>
      <c r="I55" s="57" t="s">
        <v>14</v>
      </c>
      <c r="J55" s="73"/>
    </row>
    <row r="56" spans="1:10" s="8" customFormat="1" x14ac:dyDescent="0.25">
      <c r="A56" s="77">
        <v>44624</v>
      </c>
      <c r="B56" s="54" t="s">
        <v>209</v>
      </c>
      <c r="C56" s="59" t="s">
        <v>108</v>
      </c>
      <c r="D56" s="72" t="s">
        <v>43</v>
      </c>
      <c r="E56" s="70">
        <v>2182</v>
      </c>
      <c r="F56" s="70">
        <v>458.22</v>
      </c>
      <c r="G56" s="69">
        <f t="shared" si="0"/>
        <v>2640.2200000000003</v>
      </c>
      <c r="H56" s="72" t="s">
        <v>34</v>
      </c>
      <c r="I56" s="57" t="s">
        <v>18</v>
      </c>
      <c r="J56" s="73"/>
    </row>
    <row r="57" spans="1:10" s="53" customFormat="1" x14ac:dyDescent="0.25">
      <c r="A57" s="76">
        <v>44627</v>
      </c>
      <c r="B57" s="54" t="s">
        <v>210</v>
      </c>
      <c r="C57" s="58" t="s">
        <v>109</v>
      </c>
      <c r="D57" s="71" t="s">
        <v>58</v>
      </c>
      <c r="E57" s="69">
        <v>81.069999999999993</v>
      </c>
      <c r="F57" s="70">
        <v>17.02</v>
      </c>
      <c r="G57" s="69">
        <f t="shared" si="0"/>
        <v>98.089999999999989</v>
      </c>
      <c r="H57" s="71" t="s">
        <v>21</v>
      </c>
      <c r="I57" s="55" t="s">
        <v>10</v>
      </c>
      <c r="J57" s="73"/>
    </row>
    <row r="58" spans="1:10" s="53" customFormat="1" x14ac:dyDescent="0.25">
      <c r="A58" s="76">
        <v>44630</v>
      </c>
      <c r="B58" s="54" t="s">
        <v>211</v>
      </c>
      <c r="C58" s="58" t="s">
        <v>110</v>
      </c>
      <c r="D58" s="71" t="s">
        <v>43</v>
      </c>
      <c r="E58" s="69">
        <v>250</v>
      </c>
      <c r="F58" s="70">
        <v>52.5</v>
      </c>
      <c r="G58" s="69">
        <f t="shared" si="0"/>
        <v>302.5</v>
      </c>
      <c r="H58" s="71" t="s">
        <v>140</v>
      </c>
      <c r="I58" s="55" t="s">
        <v>71</v>
      </c>
      <c r="J58" s="73"/>
    </row>
    <row r="59" spans="1:10" s="53" customFormat="1" x14ac:dyDescent="0.25">
      <c r="A59" s="76">
        <v>44630</v>
      </c>
      <c r="B59" s="54" t="s">
        <v>212</v>
      </c>
      <c r="C59" s="58" t="s">
        <v>111</v>
      </c>
      <c r="D59" s="71" t="s">
        <v>58</v>
      </c>
      <c r="E59" s="69">
        <v>336.79</v>
      </c>
      <c r="F59" s="70">
        <v>70.73</v>
      </c>
      <c r="G59" s="69">
        <f t="shared" si="0"/>
        <v>407.52000000000004</v>
      </c>
      <c r="H59" s="71" t="s">
        <v>26</v>
      </c>
      <c r="I59" s="55" t="s">
        <v>13</v>
      </c>
      <c r="J59" s="73"/>
    </row>
    <row r="60" spans="1:10" s="8" customFormat="1" x14ac:dyDescent="0.25">
      <c r="A60" s="76">
        <v>44634</v>
      </c>
      <c r="B60" s="54" t="s">
        <v>213</v>
      </c>
      <c r="C60" s="59" t="s">
        <v>112</v>
      </c>
      <c r="D60" s="72" t="s">
        <v>58</v>
      </c>
      <c r="E60" s="69">
        <v>338.26</v>
      </c>
      <c r="F60" s="70">
        <v>71.03</v>
      </c>
      <c r="G60" s="69">
        <f t="shared" si="0"/>
        <v>409.28999999999996</v>
      </c>
      <c r="H60" s="72" t="s">
        <v>33</v>
      </c>
      <c r="I60" s="57" t="s">
        <v>17</v>
      </c>
      <c r="J60" s="73"/>
    </row>
    <row r="61" spans="1:10" s="8" customFormat="1" x14ac:dyDescent="0.25">
      <c r="A61" s="76">
        <v>44634</v>
      </c>
      <c r="B61" s="54" t="s">
        <v>214</v>
      </c>
      <c r="C61" s="59" t="s">
        <v>113</v>
      </c>
      <c r="D61" s="72" t="s">
        <v>43</v>
      </c>
      <c r="E61" s="70">
        <v>581.26</v>
      </c>
      <c r="F61" s="70">
        <v>122.06</v>
      </c>
      <c r="G61" s="69">
        <f t="shared" si="0"/>
        <v>703.31999999999994</v>
      </c>
      <c r="H61" s="72" t="s">
        <v>30</v>
      </c>
      <c r="I61" s="57" t="s">
        <v>72</v>
      </c>
      <c r="J61" s="73"/>
    </row>
    <row r="62" spans="1:10" s="53" customFormat="1" x14ac:dyDescent="0.25">
      <c r="A62" s="76">
        <v>44634</v>
      </c>
      <c r="B62" s="54" t="s">
        <v>215</v>
      </c>
      <c r="C62" s="58" t="s">
        <v>114</v>
      </c>
      <c r="D62" s="71" t="s">
        <v>58</v>
      </c>
      <c r="E62" s="69">
        <v>607.5</v>
      </c>
      <c r="F62" s="70">
        <v>127.58</v>
      </c>
      <c r="G62" s="69">
        <f t="shared" si="0"/>
        <v>735.08</v>
      </c>
      <c r="H62" s="71" t="s">
        <v>141</v>
      </c>
      <c r="I62" s="55" t="s">
        <v>73</v>
      </c>
      <c r="J62" s="73"/>
    </row>
    <row r="63" spans="1:10" s="8" customFormat="1" x14ac:dyDescent="0.25">
      <c r="A63" s="76">
        <v>44634</v>
      </c>
      <c r="B63" s="54" t="s">
        <v>216</v>
      </c>
      <c r="C63" s="59" t="s">
        <v>115</v>
      </c>
      <c r="D63" s="71" t="s">
        <v>43</v>
      </c>
      <c r="E63" s="70">
        <v>767.4</v>
      </c>
      <c r="F63" s="70">
        <v>161.15</v>
      </c>
      <c r="G63" s="69">
        <f t="shared" si="0"/>
        <v>928.55</v>
      </c>
      <c r="H63" s="72" t="s">
        <v>24</v>
      </c>
      <c r="I63" s="57" t="s">
        <v>15</v>
      </c>
      <c r="J63" s="73"/>
    </row>
    <row r="64" spans="1:10" s="53" customFormat="1" x14ac:dyDescent="0.25">
      <c r="A64" s="76">
        <v>44636</v>
      </c>
      <c r="B64" s="54" t="s">
        <v>217</v>
      </c>
      <c r="C64" s="58" t="s">
        <v>108</v>
      </c>
      <c r="D64" s="71" t="s">
        <v>43</v>
      </c>
      <c r="E64" s="69">
        <v>2429</v>
      </c>
      <c r="F64" s="70">
        <v>510.09</v>
      </c>
      <c r="G64" s="69">
        <f t="shared" si="0"/>
        <v>2939.09</v>
      </c>
      <c r="H64" s="71" t="s">
        <v>34</v>
      </c>
      <c r="I64" s="55" t="s">
        <v>18</v>
      </c>
      <c r="J64" s="73"/>
    </row>
    <row r="65" spans="1:10" s="8" customFormat="1" x14ac:dyDescent="0.25">
      <c r="A65" s="76">
        <v>44636</v>
      </c>
      <c r="B65" s="54" t="s">
        <v>218</v>
      </c>
      <c r="C65" s="59" t="s">
        <v>156</v>
      </c>
      <c r="D65" s="72" t="s">
        <v>58</v>
      </c>
      <c r="E65" s="70">
        <v>1468.66</v>
      </c>
      <c r="F65" s="70">
        <v>308.42</v>
      </c>
      <c r="G65" s="69">
        <f t="shared" si="0"/>
        <v>1777.0800000000002</v>
      </c>
      <c r="H65" s="72" t="s">
        <v>138</v>
      </c>
      <c r="I65" s="57" t="s">
        <v>70</v>
      </c>
      <c r="J65" s="73"/>
    </row>
    <row r="66" spans="1:10" s="53" customFormat="1" x14ac:dyDescent="0.25">
      <c r="A66" s="76">
        <v>44637</v>
      </c>
      <c r="B66" s="54" t="s">
        <v>219</v>
      </c>
      <c r="C66" s="58" t="s">
        <v>405</v>
      </c>
      <c r="D66" s="71" t="s">
        <v>58</v>
      </c>
      <c r="E66" s="69">
        <v>522.5</v>
      </c>
      <c r="F66" s="70">
        <v>109.73</v>
      </c>
      <c r="G66" s="69">
        <f t="shared" si="0"/>
        <v>632.23</v>
      </c>
      <c r="H66" s="71" t="s">
        <v>22</v>
      </c>
      <c r="I66" s="55" t="s">
        <v>11</v>
      </c>
      <c r="J66" s="73"/>
    </row>
    <row r="67" spans="1:10" s="53" customFormat="1" x14ac:dyDescent="0.25">
      <c r="A67" s="76">
        <v>44637</v>
      </c>
      <c r="B67" s="54" t="s">
        <v>220</v>
      </c>
      <c r="C67" s="58" t="s">
        <v>116</v>
      </c>
      <c r="D67" s="71" t="s">
        <v>58</v>
      </c>
      <c r="E67" s="69">
        <v>126.69</v>
      </c>
      <c r="F67" s="70">
        <v>26.6</v>
      </c>
      <c r="G67" s="69">
        <f t="shared" si="0"/>
        <v>153.29</v>
      </c>
      <c r="H67" s="71" t="s">
        <v>26</v>
      </c>
      <c r="I67" s="55" t="s">
        <v>13</v>
      </c>
      <c r="J67" s="73"/>
    </row>
    <row r="68" spans="1:10" s="53" customFormat="1" x14ac:dyDescent="0.25">
      <c r="A68" s="76">
        <v>44641</v>
      </c>
      <c r="B68" s="54" t="s">
        <v>221</v>
      </c>
      <c r="C68" s="58" t="s">
        <v>52</v>
      </c>
      <c r="D68" s="71" t="s">
        <v>43</v>
      </c>
      <c r="E68" s="69">
        <v>545.92999999999995</v>
      </c>
      <c r="F68" s="70">
        <v>114.65</v>
      </c>
      <c r="G68" s="69">
        <f t="shared" si="0"/>
        <v>660.57999999999993</v>
      </c>
      <c r="H68" s="71" t="s">
        <v>25</v>
      </c>
      <c r="I68" s="55" t="s">
        <v>12</v>
      </c>
      <c r="J68" s="73"/>
    </row>
    <row r="69" spans="1:10" s="53" customFormat="1" x14ac:dyDescent="0.25">
      <c r="A69" s="76">
        <v>44641</v>
      </c>
      <c r="B69" s="54" t="s">
        <v>222</v>
      </c>
      <c r="C69" s="58" t="s">
        <v>117</v>
      </c>
      <c r="D69" s="71" t="s">
        <v>43</v>
      </c>
      <c r="E69" s="69">
        <v>328</v>
      </c>
      <c r="F69" s="70">
        <v>68.88</v>
      </c>
      <c r="G69" s="69">
        <f t="shared" si="0"/>
        <v>396.88</v>
      </c>
      <c r="H69" s="71" t="s">
        <v>47</v>
      </c>
      <c r="I69" s="55" t="s">
        <v>74</v>
      </c>
      <c r="J69" s="73"/>
    </row>
    <row r="70" spans="1:10" s="8" customFormat="1" x14ac:dyDescent="0.25">
      <c r="A70" s="76">
        <v>44643</v>
      </c>
      <c r="B70" s="54" t="s">
        <v>223</v>
      </c>
      <c r="C70" s="59" t="s">
        <v>118</v>
      </c>
      <c r="D70" s="72" t="s">
        <v>43</v>
      </c>
      <c r="E70" s="70">
        <v>142.75</v>
      </c>
      <c r="F70" s="70">
        <v>29.98</v>
      </c>
      <c r="G70" s="69">
        <f t="shared" si="0"/>
        <v>172.73</v>
      </c>
      <c r="H70" s="72" t="s">
        <v>25</v>
      </c>
      <c r="I70" s="57" t="s">
        <v>12</v>
      </c>
      <c r="J70" s="73"/>
    </row>
    <row r="71" spans="1:10" s="53" customFormat="1" x14ac:dyDescent="0.25">
      <c r="A71" s="76">
        <v>44643</v>
      </c>
      <c r="B71" s="54" t="s">
        <v>224</v>
      </c>
      <c r="C71" s="58" t="s">
        <v>157</v>
      </c>
      <c r="D71" s="71" t="s">
        <v>58</v>
      </c>
      <c r="E71" s="69">
        <v>83.35</v>
      </c>
      <c r="F71" s="70">
        <v>17.5</v>
      </c>
      <c r="G71" s="69">
        <f t="shared" ref="G71:G89" si="1">+E71+F71</f>
        <v>100.85</v>
      </c>
      <c r="H71" s="71" t="s">
        <v>27</v>
      </c>
      <c r="I71" s="55" t="s">
        <v>65</v>
      </c>
      <c r="J71" s="73"/>
    </row>
    <row r="72" spans="1:10" s="53" customFormat="1" x14ac:dyDescent="0.25">
      <c r="A72" s="76">
        <v>44643</v>
      </c>
      <c r="B72" s="54" t="s">
        <v>225</v>
      </c>
      <c r="C72" s="58" t="s">
        <v>158</v>
      </c>
      <c r="D72" s="71" t="s">
        <v>58</v>
      </c>
      <c r="E72" s="69">
        <v>228.8</v>
      </c>
      <c r="F72" s="70">
        <v>48.05</v>
      </c>
      <c r="G72" s="69">
        <f t="shared" si="1"/>
        <v>276.85000000000002</v>
      </c>
      <c r="H72" s="71" t="s">
        <v>26</v>
      </c>
      <c r="I72" s="55" t="s">
        <v>13</v>
      </c>
      <c r="J72" s="73"/>
    </row>
    <row r="73" spans="1:10" s="8" customFormat="1" x14ac:dyDescent="0.25">
      <c r="A73" s="76">
        <v>44644</v>
      </c>
      <c r="B73" s="54" t="s">
        <v>226</v>
      </c>
      <c r="C73" s="59" t="s">
        <v>119</v>
      </c>
      <c r="D73" s="72" t="s">
        <v>43</v>
      </c>
      <c r="E73" s="70">
        <v>2476.1999999999998</v>
      </c>
      <c r="F73" s="70">
        <v>520</v>
      </c>
      <c r="G73" s="69">
        <f t="shared" si="1"/>
        <v>2996.2</v>
      </c>
      <c r="H73" s="72" t="s">
        <v>142</v>
      </c>
      <c r="I73" s="57" t="s">
        <v>75</v>
      </c>
      <c r="J73" s="73"/>
    </row>
    <row r="74" spans="1:10" s="53" customFormat="1" x14ac:dyDescent="0.25">
      <c r="A74" s="76">
        <v>44644</v>
      </c>
      <c r="B74" s="54" t="s">
        <v>227</v>
      </c>
      <c r="C74" s="58" t="s">
        <v>120</v>
      </c>
      <c r="D74" s="71" t="s">
        <v>43</v>
      </c>
      <c r="E74" s="69">
        <v>1522</v>
      </c>
      <c r="F74" s="70">
        <v>319.62</v>
      </c>
      <c r="G74" s="69">
        <f t="shared" si="1"/>
        <v>1841.62</v>
      </c>
      <c r="H74" s="71" t="s">
        <v>49</v>
      </c>
      <c r="I74" s="55" t="s">
        <v>41</v>
      </c>
      <c r="J74" s="73"/>
    </row>
    <row r="75" spans="1:10" s="53" customFormat="1" x14ac:dyDescent="0.25">
      <c r="A75" s="76">
        <v>44644</v>
      </c>
      <c r="B75" s="54" t="s">
        <v>228</v>
      </c>
      <c r="C75" s="58" t="s">
        <v>121</v>
      </c>
      <c r="D75" s="71" t="s">
        <v>58</v>
      </c>
      <c r="E75" s="69">
        <v>85.23</v>
      </c>
      <c r="F75" s="70">
        <v>17.899999999999999</v>
      </c>
      <c r="G75" s="69">
        <f t="shared" si="1"/>
        <v>103.13</v>
      </c>
      <c r="H75" s="71" t="s">
        <v>37</v>
      </c>
      <c r="I75" s="55" t="s">
        <v>40</v>
      </c>
      <c r="J75" s="73"/>
    </row>
    <row r="76" spans="1:10" s="8" customFormat="1" x14ac:dyDescent="0.25">
      <c r="A76" s="76">
        <v>44644</v>
      </c>
      <c r="B76" s="54" t="s">
        <v>229</v>
      </c>
      <c r="C76" s="59" t="s">
        <v>122</v>
      </c>
      <c r="D76" s="72" t="s">
        <v>58</v>
      </c>
      <c r="E76" s="70">
        <v>396.8</v>
      </c>
      <c r="F76" s="70">
        <v>39.68</v>
      </c>
      <c r="G76" s="69">
        <f t="shared" si="1"/>
        <v>436.48</v>
      </c>
      <c r="H76" s="72" t="s">
        <v>38</v>
      </c>
      <c r="I76" s="57" t="s">
        <v>76</v>
      </c>
      <c r="J76" s="73"/>
    </row>
    <row r="77" spans="1:10" s="53" customFormat="1" x14ac:dyDescent="0.25">
      <c r="A77" s="76">
        <v>44644</v>
      </c>
      <c r="B77" s="54" t="s">
        <v>230</v>
      </c>
      <c r="C77" s="58" t="s">
        <v>151</v>
      </c>
      <c r="D77" s="71" t="s">
        <v>58</v>
      </c>
      <c r="E77" s="69">
        <v>442.32</v>
      </c>
      <c r="F77" s="70">
        <v>92.89</v>
      </c>
      <c r="G77" s="69">
        <f t="shared" si="1"/>
        <v>535.21</v>
      </c>
      <c r="H77" s="71" t="s">
        <v>22</v>
      </c>
      <c r="I77" s="55" t="s">
        <v>11</v>
      </c>
      <c r="J77" s="73"/>
    </row>
    <row r="78" spans="1:10" s="53" customFormat="1" x14ac:dyDescent="0.25">
      <c r="A78" s="76">
        <v>44644</v>
      </c>
      <c r="B78" s="54" t="s">
        <v>231</v>
      </c>
      <c r="C78" s="58" t="s">
        <v>123</v>
      </c>
      <c r="D78" s="71" t="s">
        <v>58</v>
      </c>
      <c r="E78" s="69">
        <v>344.97</v>
      </c>
      <c r="F78" s="70">
        <v>72.44</v>
      </c>
      <c r="G78" s="69">
        <f t="shared" si="1"/>
        <v>417.41</v>
      </c>
      <c r="H78" s="71" t="s">
        <v>143</v>
      </c>
      <c r="I78" s="55" t="s">
        <v>40</v>
      </c>
      <c r="J78" s="73"/>
    </row>
    <row r="79" spans="1:10" s="53" customFormat="1" x14ac:dyDescent="0.25">
      <c r="A79" s="76">
        <v>44644</v>
      </c>
      <c r="B79" s="54" t="s">
        <v>232</v>
      </c>
      <c r="C79" s="58" t="s">
        <v>124</v>
      </c>
      <c r="D79" s="71" t="s">
        <v>43</v>
      </c>
      <c r="E79" s="69">
        <v>223</v>
      </c>
      <c r="F79" s="70">
        <v>46.83</v>
      </c>
      <c r="G79" s="69">
        <f t="shared" si="1"/>
        <v>269.83</v>
      </c>
      <c r="H79" s="71" t="s">
        <v>144</v>
      </c>
      <c r="I79" s="55" t="s">
        <v>77</v>
      </c>
      <c r="J79" s="73"/>
    </row>
    <row r="80" spans="1:10" s="53" customFormat="1" x14ac:dyDescent="0.25">
      <c r="A80" s="76">
        <v>44644</v>
      </c>
      <c r="B80" s="54" t="s">
        <v>233</v>
      </c>
      <c r="C80" s="58" t="s">
        <v>125</v>
      </c>
      <c r="D80" s="71" t="s">
        <v>43</v>
      </c>
      <c r="E80" s="70">
        <v>960</v>
      </c>
      <c r="F80" s="70">
        <v>201.6</v>
      </c>
      <c r="G80" s="69">
        <f t="shared" si="1"/>
        <v>1161.5999999999999</v>
      </c>
      <c r="H80" s="72" t="s">
        <v>145</v>
      </c>
      <c r="I80" s="55" t="s">
        <v>78</v>
      </c>
      <c r="J80" s="73"/>
    </row>
    <row r="81" spans="1:10" s="53" customFormat="1" x14ac:dyDescent="0.25">
      <c r="A81" s="76">
        <v>44644</v>
      </c>
      <c r="B81" s="54" t="s">
        <v>234</v>
      </c>
      <c r="C81" s="58" t="s">
        <v>126</v>
      </c>
      <c r="D81" s="71" t="s">
        <v>43</v>
      </c>
      <c r="E81" s="70">
        <v>1120</v>
      </c>
      <c r="F81" s="70">
        <v>0</v>
      </c>
      <c r="G81" s="69">
        <f t="shared" si="1"/>
        <v>1120</v>
      </c>
      <c r="H81" s="71" t="s">
        <v>146</v>
      </c>
      <c r="I81" s="55" t="s">
        <v>79</v>
      </c>
      <c r="J81" s="73"/>
    </row>
    <row r="82" spans="1:10" s="53" customFormat="1" x14ac:dyDescent="0.25">
      <c r="A82" s="76">
        <v>44648</v>
      </c>
      <c r="B82" s="54" t="s">
        <v>235</v>
      </c>
      <c r="C82" s="59" t="s">
        <v>407</v>
      </c>
      <c r="D82" s="71" t="s">
        <v>43</v>
      </c>
      <c r="E82" s="70">
        <v>34.520000000000003</v>
      </c>
      <c r="F82" s="70">
        <v>6.37</v>
      </c>
      <c r="G82" s="69">
        <f t="shared" si="1"/>
        <v>40.89</v>
      </c>
      <c r="H82" s="72" t="s">
        <v>135</v>
      </c>
      <c r="I82" s="57" t="s">
        <v>64</v>
      </c>
      <c r="J82" s="73"/>
    </row>
    <row r="83" spans="1:10" s="53" customFormat="1" x14ac:dyDescent="0.25">
      <c r="A83" s="76">
        <v>44648</v>
      </c>
      <c r="B83" s="54" t="s">
        <v>234</v>
      </c>
      <c r="C83" s="59" t="s">
        <v>117</v>
      </c>
      <c r="D83" s="72" t="s">
        <v>43</v>
      </c>
      <c r="E83" s="70">
        <v>328</v>
      </c>
      <c r="F83" s="70">
        <v>68.88</v>
      </c>
      <c r="G83" s="69">
        <f t="shared" si="1"/>
        <v>396.88</v>
      </c>
      <c r="H83" s="72" t="s">
        <v>47</v>
      </c>
      <c r="I83" s="57" t="s">
        <v>74</v>
      </c>
      <c r="J83" s="73"/>
    </row>
    <row r="84" spans="1:10" s="53" customFormat="1" x14ac:dyDescent="0.25">
      <c r="A84" s="76">
        <v>44648</v>
      </c>
      <c r="B84" s="54" t="s">
        <v>236</v>
      </c>
      <c r="C84" s="59" t="s">
        <v>83</v>
      </c>
      <c r="D84" s="72" t="s">
        <v>43</v>
      </c>
      <c r="E84" s="70">
        <v>91.8</v>
      </c>
      <c r="F84" s="70">
        <v>9.18</v>
      </c>
      <c r="G84" s="69">
        <f t="shared" si="1"/>
        <v>100.97999999999999</v>
      </c>
      <c r="H84" s="72" t="s">
        <v>31</v>
      </c>
      <c r="I84" s="55" t="s">
        <v>16</v>
      </c>
      <c r="J84" s="73"/>
    </row>
    <row r="85" spans="1:10" s="53" customFormat="1" x14ac:dyDescent="0.25">
      <c r="A85" s="76">
        <v>44648</v>
      </c>
      <c r="B85" s="54" t="s">
        <v>237</v>
      </c>
      <c r="C85" s="59" t="s">
        <v>127</v>
      </c>
      <c r="D85" s="71" t="s">
        <v>43</v>
      </c>
      <c r="E85" s="70">
        <v>455.86</v>
      </c>
      <c r="F85" s="70">
        <v>95.73</v>
      </c>
      <c r="G85" s="69">
        <f t="shared" si="1"/>
        <v>551.59</v>
      </c>
      <c r="H85" s="72" t="s">
        <v>147</v>
      </c>
      <c r="I85" s="57" t="s">
        <v>80</v>
      </c>
      <c r="J85" s="73"/>
    </row>
    <row r="86" spans="1:10" s="53" customFormat="1" x14ac:dyDescent="0.25">
      <c r="A86" s="76">
        <v>44651</v>
      </c>
      <c r="B86" s="54" t="s">
        <v>238</v>
      </c>
      <c r="C86" s="59" t="s">
        <v>128</v>
      </c>
      <c r="D86" s="72" t="s">
        <v>43</v>
      </c>
      <c r="E86" s="70">
        <v>1350</v>
      </c>
      <c r="F86" s="70">
        <v>283.5</v>
      </c>
      <c r="G86" s="69">
        <f t="shared" si="1"/>
        <v>1633.5</v>
      </c>
      <c r="H86" s="72" t="s">
        <v>46</v>
      </c>
      <c r="I86" s="55" t="s">
        <v>44</v>
      </c>
      <c r="J86" s="73"/>
    </row>
    <row r="87" spans="1:10" s="53" customFormat="1" x14ac:dyDescent="0.25">
      <c r="A87" s="76">
        <v>44651</v>
      </c>
      <c r="B87" s="54" t="s">
        <v>239</v>
      </c>
      <c r="C87" s="59" t="s">
        <v>57</v>
      </c>
      <c r="D87" s="71" t="s">
        <v>58</v>
      </c>
      <c r="E87" s="70">
        <v>369.7</v>
      </c>
      <c r="F87" s="70">
        <v>23.240000000000002</v>
      </c>
      <c r="G87" s="69">
        <f t="shared" si="1"/>
        <v>392.94</v>
      </c>
      <c r="H87" s="72" t="s">
        <v>28</v>
      </c>
      <c r="I87" s="57" t="s">
        <v>14</v>
      </c>
      <c r="J87" s="73"/>
    </row>
    <row r="88" spans="1:10" s="53" customFormat="1" x14ac:dyDescent="0.25">
      <c r="A88" s="76">
        <v>44651</v>
      </c>
      <c r="B88" s="54" t="s">
        <v>240</v>
      </c>
      <c r="C88" s="59" t="s">
        <v>129</v>
      </c>
      <c r="D88" s="71" t="s">
        <v>58</v>
      </c>
      <c r="E88" s="70">
        <v>135.61000000000001</v>
      </c>
      <c r="F88" s="70">
        <v>28.48</v>
      </c>
      <c r="G88" s="69">
        <f t="shared" si="1"/>
        <v>164.09</v>
      </c>
      <c r="H88" s="72" t="s">
        <v>138</v>
      </c>
      <c r="I88" s="57" t="s">
        <v>70</v>
      </c>
      <c r="J88" s="73"/>
    </row>
    <row r="89" spans="1:10" s="8" customFormat="1" x14ac:dyDescent="0.25">
      <c r="A89" s="76">
        <v>44651</v>
      </c>
      <c r="B89" s="54" t="s">
        <v>241</v>
      </c>
      <c r="C89" s="81" t="s">
        <v>130</v>
      </c>
      <c r="D89" s="72" t="s">
        <v>43</v>
      </c>
      <c r="E89" s="70">
        <v>314.99</v>
      </c>
      <c r="F89" s="70">
        <v>66.150000000000006</v>
      </c>
      <c r="G89" s="69">
        <f t="shared" si="1"/>
        <v>381.14</v>
      </c>
      <c r="H89" s="72" t="s">
        <v>24</v>
      </c>
      <c r="I89" s="55" t="s">
        <v>15</v>
      </c>
      <c r="J89" s="73"/>
    </row>
    <row r="90" spans="1:10" s="53" customFormat="1" x14ac:dyDescent="0.25">
      <c r="A90" s="76">
        <v>44565</v>
      </c>
      <c r="B90" s="54" t="s">
        <v>306</v>
      </c>
      <c r="C90" s="58" t="s">
        <v>242</v>
      </c>
      <c r="D90" s="72" t="s">
        <v>58</v>
      </c>
      <c r="E90" s="70">
        <f>+G90/1.21</f>
        <v>28.603305785123968</v>
      </c>
      <c r="F90" s="70">
        <f>+E90*0.21</f>
        <v>6.0066942148760329</v>
      </c>
      <c r="G90" s="69">
        <v>34.61</v>
      </c>
      <c r="H90" s="72" t="s">
        <v>35</v>
      </c>
      <c r="I90" s="57" t="s">
        <v>19</v>
      </c>
      <c r="J90" s="73"/>
    </row>
    <row r="91" spans="1:10" s="53" customFormat="1" x14ac:dyDescent="0.25">
      <c r="A91" s="76">
        <v>44566</v>
      </c>
      <c r="B91" s="54" t="s">
        <v>307</v>
      </c>
      <c r="C91" s="58" t="s">
        <v>243</v>
      </c>
      <c r="D91" s="72" t="s">
        <v>58</v>
      </c>
      <c r="E91" s="70">
        <f t="shared" ref="E91:E150" si="2">+G91/1.21</f>
        <v>19.041322314049587</v>
      </c>
      <c r="F91" s="70">
        <f t="shared" ref="F91:F150" si="3">+E91*0.21</f>
        <v>3.9986776859504132</v>
      </c>
      <c r="G91" s="70">
        <v>23.04</v>
      </c>
      <c r="H91" s="72" t="s">
        <v>35</v>
      </c>
      <c r="I91" s="57" t="s">
        <v>19</v>
      </c>
      <c r="J91" s="73"/>
    </row>
    <row r="92" spans="1:10" s="53" customFormat="1" x14ac:dyDescent="0.25">
      <c r="A92" s="76">
        <v>44567</v>
      </c>
      <c r="B92" s="54" t="s">
        <v>308</v>
      </c>
      <c r="C92" s="58" t="s">
        <v>244</v>
      </c>
      <c r="D92" s="72" t="s">
        <v>58</v>
      </c>
      <c r="E92" s="70">
        <f>+G92/1.04</f>
        <v>56.990384615384613</v>
      </c>
      <c r="F92" s="70">
        <f>+E92*0.04</f>
        <v>2.2796153846153846</v>
      </c>
      <c r="G92" s="70">
        <v>59.27</v>
      </c>
      <c r="H92" s="72" t="s">
        <v>374</v>
      </c>
      <c r="I92" s="55" t="s">
        <v>375</v>
      </c>
      <c r="J92" s="73"/>
    </row>
    <row r="93" spans="1:10" s="53" customFormat="1" x14ac:dyDescent="0.25">
      <c r="A93" s="76">
        <v>44572</v>
      </c>
      <c r="B93" s="54" t="s">
        <v>309</v>
      </c>
      <c r="C93" s="58" t="s">
        <v>408</v>
      </c>
      <c r="D93" s="72" t="s">
        <v>58</v>
      </c>
      <c r="E93" s="70">
        <f t="shared" si="2"/>
        <v>13.413223140495868</v>
      </c>
      <c r="F93" s="70">
        <f t="shared" si="3"/>
        <v>2.8167768595041323</v>
      </c>
      <c r="G93" s="69">
        <v>16.23</v>
      </c>
      <c r="H93" s="72" t="s">
        <v>27</v>
      </c>
      <c r="I93" s="15" t="s">
        <v>65</v>
      </c>
      <c r="J93" s="73"/>
    </row>
    <row r="94" spans="1:10" s="53" customFormat="1" x14ac:dyDescent="0.25">
      <c r="A94" s="76">
        <v>44573</v>
      </c>
      <c r="B94" s="54" t="s">
        <v>310</v>
      </c>
      <c r="C94" s="58" t="s">
        <v>245</v>
      </c>
      <c r="D94" s="72" t="s">
        <v>58</v>
      </c>
      <c r="E94" s="70">
        <f t="shared" si="2"/>
        <v>5.9834710743801658</v>
      </c>
      <c r="F94" s="70">
        <f t="shared" si="3"/>
        <v>1.2565289256198349</v>
      </c>
      <c r="G94" s="69">
        <v>7.24</v>
      </c>
      <c r="H94" s="72" t="s">
        <v>35</v>
      </c>
      <c r="I94" s="57" t="s">
        <v>19</v>
      </c>
      <c r="J94" s="73"/>
    </row>
    <row r="95" spans="1:10" s="53" customFormat="1" x14ac:dyDescent="0.25">
      <c r="A95" s="76">
        <v>44574</v>
      </c>
      <c r="B95" s="54" t="s">
        <v>311</v>
      </c>
      <c r="C95" s="58" t="s">
        <v>246</v>
      </c>
      <c r="D95" s="72" t="s">
        <v>58</v>
      </c>
      <c r="E95" s="70">
        <f>+G95/1.04</f>
        <v>57.46153846153846</v>
      </c>
      <c r="F95" s="70">
        <f>+E95*0.04</f>
        <v>2.2984615384615386</v>
      </c>
      <c r="G95" s="70">
        <v>59.76</v>
      </c>
      <c r="H95" s="72" t="s">
        <v>374</v>
      </c>
      <c r="I95" s="55" t="s">
        <v>375</v>
      </c>
      <c r="J95" s="73"/>
    </row>
    <row r="96" spans="1:10" s="8" customFormat="1" x14ac:dyDescent="0.25">
      <c r="A96" s="76">
        <v>44574</v>
      </c>
      <c r="B96" s="54" t="s">
        <v>312</v>
      </c>
      <c r="C96" s="81" t="s">
        <v>247</v>
      </c>
      <c r="D96" s="72" t="s">
        <v>58</v>
      </c>
      <c r="E96" s="70">
        <f t="shared" si="2"/>
        <v>41.314049586776861</v>
      </c>
      <c r="F96" s="70">
        <f t="shared" si="3"/>
        <v>8.6759504132231395</v>
      </c>
      <c r="G96" s="70">
        <v>49.99</v>
      </c>
      <c r="H96" s="72" t="s">
        <v>22</v>
      </c>
      <c r="I96" s="57" t="s">
        <v>11</v>
      </c>
      <c r="J96" s="73"/>
    </row>
    <row r="97" spans="1:10" s="53" customFormat="1" x14ac:dyDescent="0.25">
      <c r="A97" s="76">
        <v>44575</v>
      </c>
      <c r="B97" s="54" t="s">
        <v>313</v>
      </c>
      <c r="C97" s="58" t="s">
        <v>248</v>
      </c>
      <c r="D97" s="72" t="s">
        <v>58</v>
      </c>
      <c r="E97" s="70">
        <v>7.2</v>
      </c>
      <c r="F97" s="70">
        <v>1.51</v>
      </c>
      <c r="G97" s="69">
        <v>8.7100000000000009</v>
      </c>
      <c r="H97" s="72" t="s">
        <v>35</v>
      </c>
      <c r="I97" s="57" t="s">
        <v>19</v>
      </c>
      <c r="J97" s="73"/>
    </row>
    <row r="98" spans="1:10" s="53" customFormat="1" x14ac:dyDescent="0.25">
      <c r="A98" s="76">
        <v>44575</v>
      </c>
      <c r="B98" s="54" t="s">
        <v>314</v>
      </c>
      <c r="C98" s="58" t="s">
        <v>249</v>
      </c>
      <c r="D98" s="72" t="s">
        <v>58</v>
      </c>
      <c r="E98" s="70">
        <f t="shared" si="2"/>
        <v>3.7685950413223139</v>
      </c>
      <c r="F98" s="70">
        <f t="shared" si="3"/>
        <v>0.7914049586776859</v>
      </c>
      <c r="G98" s="69">
        <v>4.5599999999999996</v>
      </c>
      <c r="H98" s="72" t="s">
        <v>35</v>
      </c>
      <c r="I98" s="57" t="s">
        <v>19</v>
      </c>
      <c r="J98" s="73"/>
    </row>
    <row r="99" spans="1:10" s="53" customFormat="1" x14ac:dyDescent="0.25">
      <c r="A99" s="76">
        <v>44578</v>
      </c>
      <c r="B99" s="54" t="s">
        <v>315</v>
      </c>
      <c r="C99" s="59" t="s">
        <v>250</v>
      </c>
      <c r="D99" s="72" t="s">
        <v>43</v>
      </c>
      <c r="E99" s="70">
        <f t="shared" si="2"/>
        <v>1.7355371900826448</v>
      </c>
      <c r="F99" s="70">
        <f t="shared" si="3"/>
        <v>0.36446280991735541</v>
      </c>
      <c r="G99" s="69">
        <v>2.1</v>
      </c>
      <c r="H99" s="71" t="s">
        <v>389</v>
      </c>
      <c r="I99" s="55" t="s">
        <v>390</v>
      </c>
      <c r="J99" s="73"/>
    </row>
    <row r="100" spans="1:10" s="53" customFormat="1" x14ac:dyDescent="0.25">
      <c r="A100" s="76">
        <v>44578</v>
      </c>
      <c r="B100" s="54" t="s">
        <v>316</v>
      </c>
      <c r="C100" s="59" t="s">
        <v>251</v>
      </c>
      <c r="D100" s="72" t="s">
        <v>58</v>
      </c>
      <c r="E100" s="70">
        <f t="shared" si="2"/>
        <v>2.6776859504132235</v>
      </c>
      <c r="F100" s="70">
        <f t="shared" si="3"/>
        <v>0.56231404958677689</v>
      </c>
      <c r="G100" s="69">
        <v>3.24</v>
      </c>
      <c r="H100" s="72" t="s">
        <v>35</v>
      </c>
      <c r="I100" s="57" t="s">
        <v>19</v>
      </c>
      <c r="J100" s="73"/>
    </row>
    <row r="101" spans="1:10" s="53" customFormat="1" x14ac:dyDescent="0.25">
      <c r="A101" s="76">
        <v>44579</v>
      </c>
      <c r="B101" s="54" t="s">
        <v>317</v>
      </c>
      <c r="C101" s="59" t="s">
        <v>252</v>
      </c>
      <c r="D101" s="72" t="s">
        <v>43</v>
      </c>
      <c r="E101" s="70">
        <f t="shared" si="2"/>
        <v>3.3057851239669422</v>
      </c>
      <c r="F101" s="70">
        <f t="shared" si="3"/>
        <v>0.69421487603305787</v>
      </c>
      <c r="G101" s="69">
        <v>4</v>
      </c>
      <c r="H101" s="71" t="s">
        <v>389</v>
      </c>
      <c r="I101" s="55" t="s">
        <v>390</v>
      </c>
      <c r="J101" s="73"/>
    </row>
    <row r="102" spans="1:10" s="53" customFormat="1" x14ac:dyDescent="0.25">
      <c r="A102" s="76">
        <v>44579</v>
      </c>
      <c r="B102" s="54" t="s">
        <v>318</v>
      </c>
      <c r="C102" s="58" t="s">
        <v>253</v>
      </c>
      <c r="D102" s="72" t="s">
        <v>43</v>
      </c>
      <c r="E102" s="70">
        <f t="shared" si="2"/>
        <v>9.8925619834710758</v>
      </c>
      <c r="F102" s="70">
        <f t="shared" si="3"/>
        <v>2.0774380165289257</v>
      </c>
      <c r="G102" s="69">
        <v>11.97</v>
      </c>
      <c r="H102" s="72" t="s">
        <v>391</v>
      </c>
      <c r="I102" s="57" t="s">
        <v>392</v>
      </c>
      <c r="J102" s="73"/>
    </row>
    <row r="103" spans="1:10" s="8" customFormat="1" x14ac:dyDescent="0.25">
      <c r="A103" s="77">
        <v>44580</v>
      </c>
      <c r="B103" s="56" t="s">
        <v>319</v>
      </c>
      <c r="C103" s="59" t="s">
        <v>254</v>
      </c>
      <c r="D103" s="72" t="s">
        <v>58</v>
      </c>
      <c r="E103" s="70">
        <f>+G103/1.04</f>
        <v>57.480769230769226</v>
      </c>
      <c r="F103" s="70">
        <f>+E103*0.04</f>
        <v>2.299230769230769</v>
      </c>
      <c r="G103" s="70">
        <v>59.78</v>
      </c>
      <c r="H103" s="72" t="s">
        <v>374</v>
      </c>
      <c r="I103" s="57" t="s">
        <v>375</v>
      </c>
      <c r="J103" s="95"/>
    </row>
    <row r="104" spans="1:10" s="53" customFormat="1" x14ac:dyDescent="0.25">
      <c r="A104" s="76">
        <v>44581</v>
      </c>
      <c r="B104" s="54" t="s">
        <v>320</v>
      </c>
      <c r="C104" s="58" t="s">
        <v>255</v>
      </c>
      <c r="D104" s="72" t="s">
        <v>58</v>
      </c>
      <c r="E104" s="70">
        <f t="shared" si="2"/>
        <v>45.438016528925615</v>
      </c>
      <c r="F104" s="70">
        <f t="shared" si="3"/>
        <v>9.5419834710743796</v>
      </c>
      <c r="G104" s="69">
        <v>54.98</v>
      </c>
      <c r="H104" s="72" t="s">
        <v>378</v>
      </c>
      <c r="I104" s="57" t="s">
        <v>379</v>
      </c>
      <c r="J104" s="73"/>
    </row>
    <row r="105" spans="1:10" s="8" customFormat="1" x14ac:dyDescent="0.25">
      <c r="A105" s="77">
        <v>44583</v>
      </c>
      <c r="B105" s="56" t="s">
        <v>321</v>
      </c>
      <c r="C105" s="59" t="s">
        <v>256</v>
      </c>
      <c r="D105" s="72" t="s">
        <v>58</v>
      </c>
      <c r="E105" s="70">
        <f>+G105/1.04</f>
        <v>57.653846153846153</v>
      </c>
      <c r="F105" s="70">
        <f>+E105*0.04</f>
        <v>2.3061538461538462</v>
      </c>
      <c r="G105" s="70">
        <v>59.96</v>
      </c>
      <c r="H105" s="72" t="s">
        <v>374</v>
      </c>
      <c r="I105" s="57" t="s">
        <v>375</v>
      </c>
      <c r="J105" s="95"/>
    </row>
    <row r="106" spans="1:10" s="53" customFormat="1" x14ac:dyDescent="0.25">
      <c r="A106" s="76">
        <v>44588</v>
      </c>
      <c r="B106" s="54" t="s">
        <v>322</v>
      </c>
      <c r="C106" s="59" t="s">
        <v>409</v>
      </c>
      <c r="D106" s="72" t="s">
        <v>58</v>
      </c>
      <c r="E106" s="70">
        <f>+G106/1.21</f>
        <v>42.809917355371901</v>
      </c>
      <c r="F106" s="70">
        <f t="shared" si="3"/>
        <v>8.9900826446280995</v>
      </c>
      <c r="G106" s="70">
        <v>51.8</v>
      </c>
      <c r="H106" s="71" t="s">
        <v>376</v>
      </c>
      <c r="I106" s="55" t="s">
        <v>377</v>
      </c>
      <c r="J106" s="73"/>
    </row>
    <row r="107" spans="1:10" s="8" customFormat="1" x14ac:dyDescent="0.25">
      <c r="A107" s="77">
        <v>44588</v>
      </c>
      <c r="B107" s="56" t="s">
        <v>323</v>
      </c>
      <c r="C107" s="59" t="s">
        <v>257</v>
      </c>
      <c r="D107" s="72" t="s">
        <v>58</v>
      </c>
      <c r="E107" s="70">
        <f>+G107/1.04</f>
        <v>57.682692307692307</v>
      </c>
      <c r="F107" s="70">
        <f>+E107*0.04</f>
        <v>2.3073076923076923</v>
      </c>
      <c r="G107" s="70">
        <v>59.99</v>
      </c>
      <c r="H107" s="72" t="s">
        <v>374</v>
      </c>
      <c r="I107" s="57" t="s">
        <v>375</v>
      </c>
      <c r="J107" s="95"/>
    </row>
    <row r="108" spans="1:10" s="53" customFormat="1" x14ac:dyDescent="0.25">
      <c r="A108" s="76">
        <v>44592</v>
      </c>
      <c r="B108" s="54" t="s">
        <v>324</v>
      </c>
      <c r="C108" s="59" t="s">
        <v>258</v>
      </c>
      <c r="D108" s="72" t="s">
        <v>58</v>
      </c>
      <c r="E108" s="70">
        <f>+G108/1.04</f>
        <v>49.75961538461538</v>
      </c>
      <c r="F108" s="70">
        <f>+E108*0.04</f>
        <v>1.9903846153846152</v>
      </c>
      <c r="G108" s="70">
        <v>51.75</v>
      </c>
      <c r="H108" s="72" t="s">
        <v>374</v>
      </c>
      <c r="I108" s="55" t="s">
        <v>375</v>
      </c>
      <c r="J108" s="73"/>
    </row>
    <row r="109" spans="1:10" s="53" customFormat="1" x14ac:dyDescent="0.25">
      <c r="A109" s="76">
        <v>44592</v>
      </c>
      <c r="B109" s="54" t="s">
        <v>325</v>
      </c>
      <c r="C109" s="59" t="s">
        <v>259</v>
      </c>
      <c r="D109" s="72" t="s">
        <v>43</v>
      </c>
      <c r="E109" s="70">
        <f t="shared" si="2"/>
        <v>0.74380165289256206</v>
      </c>
      <c r="F109" s="70">
        <f t="shared" si="3"/>
        <v>0.15619834710743802</v>
      </c>
      <c r="G109" s="69">
        <v>0.9</v>
      </c>
      <c r="H109" s="71" t="s">
        <v>393</v>
      </c>
      <c r="I109" s="55" t="s">
        <v>394</v>
      </c>
      <c r="J109" s="73"/>
    </row>
    <row r="110" spans="1:10" s="53" customFormat="1" x14ac:dyDescent="0.25">
      <c r="A110" s="76">
        <v>44596</v>
      </c>
      <c r="B110" s="54" t="s">
        <v>326</v>
      </c>
      <c r="C110" s="58" t="s">
        <v>260</v>
      </c>
      <c r="D110" s="72" t="s">
        <v>58</v>
      </c>
      <c r="E110" s="70">
        <f t="shared" si="2"/>
        <v>39.900826446280995</v>
      </c>
      <c r="F110" s="70">
        <f t="shared" si="3"/>
        <v>8.3791735537190082</v>
      </c>
      <c r="G110" s="69">
        <v>48.28</v>
      </c>
      <c r="H110" s="72" t="s">
        <v>32</v>
      </c>
      <c r="I110" s="57" t="s">
        <v>20</v>
      </c>
      <c r="J110" s="73"/>
    </row>
    <row r="111" spans="1:10" s="8" customFormat="1" x14ac:dyDescent="0.25">
      <c r="A111" s="76">
        <v>44596</v>
      </c>
      <c r="B111" s="54" t="s">
        <v>327</v>
      </c>
      <c r="C111" s="59" t="s">
        <v>261</v>
      </c>
      <c r="D111" s="72" t="s">
        <v>58</v>
      </c>
      <c r="E111" s="70">
        <f t="shared" si="2"/>
        <v>21.380165289256201</v>
      </c>
      <c r="F111" s="70">
        <f t="shared" si="3"/>
        <v>4.4898347107438017</v>
      </c>
      <c r="G111" s="69">
        <v>25.87</v>
      </c>
      <c r="H111" s="72" t="s">
        <v>35</v>
      </c>
      <c r="I111" s="57" t="s">
        <v>19</v>
      </c>
      <c r="J111" s="73"/>
    </row>
    <row r="112" spans="1:10" s="53" customFormat="1" x14ac:dyDescent="0.25">
      <c r="A112" s="76">
        <v>44597</v>
      </c>
      <c r="B112" s="54" t="s">
        <v>328</v>
      </c>
      <c r="C112" s="59" t="s">
        <v>262</v>
      </c>
      <c r="D112" s="72" t="s">
        <v>58</v>
      </c>
      <c r="E112" s="70">
        <f>+G112/1.04</f>
        <v>55.951923076923073</v>
      </c>
      <c r="F112" s="70">
        <f>+E112*0.04</f>
        <v>2.2380769230769229</v>
      </c>
      <c r="G112" s="70">
        <v>58.19</v>
      </c>
      <c r="H112" s="72" t="s">
        <v>374</v>
      </c>
      <c r="I112" s="55" t="s">
        <v>375</v>
      </c>
      <c r="J112" s="73"/>
    </row>
    <row r="113" spans="1:10" s="53" customFormat="1" x14ac:dyDescent="0.25">
      <c r="A113" s="76">
        <v>44599</v>
      </c>
      <c r="B113" s="54" t="s">
        <v>329</v>
      </c>
      <c r="C113" s="57" t="s">
        <v>263</v>
      </c>
      <c r="D113" s="72" t="s">
        <v>58</v>
      </c>
      <c r="E113" s="70">
        <f t="shared" si="2"/>
        <v>3.8595041322314052</v>
      </c>
      <c r="F113" s="70">
        <f t="shared" si="3"/>
        <v>0.81049586776859506</v>
      </c>
      <c r="G113" s="70">
        <v>4.67</v>
      </c>
      <c r="H113" s="72" t="s">
        <v>35</v>
      </c>
      <c r="I113" s="57" t="s">
        <v>19</v>
      </c>
      <c r="J113" s="73"/>
    </row>
    <row r="114" spans="1:10" s="53" customFormat="1" x14ac:dyDescent="0.25">
      <c r="A114" s="76">
        <v>44599</v>
      </c>
      <c r="B114" s="54" t="s">
        <v>330</v>
      </c>
      <c r="C114" s="55" t="s">
        <v>264</v>
      </c>
      <c r="D114" s="72" t="s">
        <v>58</v>
      </c>
      <c r="E114" s="70">
        <f t="shared" si="2"/>
        <v>7.7438016528925617</v>
      </c>
      <c r="F114" s="70">
        <f t="shared" si="3"/>
        <v>1.6261983471074379</v>
      </c>
      <c r="G114" s="69">
        <v>9.3699999999999992</v>
      </c>
      <c r="H114" s="72" t="s">
        <v>35</v>
      </c>
      <c r="I114" s="57" t="s">
        <v>19</v>
      </c>
      <c r="J114" s="73"/>
    </row>
    <row r="115" spans="1:10" s="53" customFormat="1" x14ac:dyDescent="0.25">
      <c r="A115" s="76">
        <v>44599</v>
      </c>
      <c r="B115" s="54" t="s">
        <v>331</v>
      </c>
      <c r="C115" s="55" t="s">
        <v>265</v>
      </c>
      <c r="D115" s="72" t="s">
        <v>58</v>
      </c>
      <c r="E115" s="70">
        <v>18.82</v>
      </c>
      <c r="F115" s="70">
        <v>3.95</v>
      </c>
      <c r="G115" s="69">
        <v>22.78</v>
      </c>
      <c r="H115" s="72" t="s">
        <v>35</v>
      </c>
      <c r="I115" s="57" t="s">
        <v>19</v>
      </c>
      <c r="J115" s="73"/>
    </row>
    <row r="116" spans="1:10" s="53" customFormat="1" x14ac:dyDescent="0.25">
      <c r="A116" s="76">
        <v>44600</v>
      </c>
      <c r="B116" s="54" t="s">
        <v>332</v>
      </c>
      <c r="C116" s="55" t="s">
        <v>266</v>
      </c>
      <c r="D116" s="72" t="s">
        <v>43</v>
      </c>
      <c r="E116" s="70">
        <f t="shared" si="2"/>
        <v>1.4876033057851241</v>
      </c>
      <c r="F116" s="70">
        <f t="shared" si="3"/>
        <v>0.31239669421487604</v>
      </c>
      <c r="G116" s="69">
        <v>1.8</v>
      </c>
      <c r="H116" s="71" t="s">
        <v>389</v>
      </c>
      <c r="I116" s="55" t="s">
        <v>390</v>
      </c>
      <c r="J116" s="73"/>
    </row>
    <row r="117" spans="1:10" s="53" customFormat="1" x14ac:dyDescent="0.25">
      <c r="A117" s="76">
        <v>44600</v>
      </c>
      <c r="B117" s="54" t="s">
        <v>333</v>
      </c>
      <c r="C117" s="55" t="s">
        <v>267</v>
      </c>
      <c r="D117" s="72" t="s">
        <v>43</v>
      </c>
      <c r="E117" s="70">
        <f t="shared" si="2"/>
        <v>1.6942148760330578</v>
      </c>
      <c r="F117" s="70">
        <f t="shared" si="3"/>
        <v>0.35578512396694212</v>
      </c>
      <c r="G117" s="69">
        <v>2.0499999999999998</v>
      </c>
      <c r="H117" s="71" t="s">
        <v>389</v>
      </c>
      <c r="I117" s="55" t="s">
        <v>390</v>
      </c>
      <c r="J117" s="73"/>
    </row>
    <row r="118" spans="1:10" s="53" customFormat="1" x14ac:dyDescent="0.25">
      <c r="A118" s="76">
        <v>44600</v>
      </c>
      <c r="B118" s="54" t="s">
        <v>334</v>
      </c>
      <c r="C118" s="55" t="s">
        <v>268</v>
      </c>
      <c r="D118" s="72" t="s">
        <v>43</v>
      </c>
      <c r="E118" s="70">
        <f t="shared" si="2"/>
        <v>1.4876033057851241</v>
      </c>
      <c r="F118" s="70">
        <f t="shared" si="3"/>
        <v>0.31239669421487604</v>
      </c>
      <c r="G118" s="69">
        <v>1.8</v>
      </c>
      <c r="H118" s="71" t="s">
        <v>395</v>
      </c>
      <c r="I118" s="55" t="s">
        <v>396</v>
      </c>
      <c r="J118" s="73"/>
    </row>
    <row r="119" spans="1:10" s="53" customFormat="1" x14ac:dyDescent="0.25">
      <c r="A119" s="76">
        <v>44600</v>
      </c>
      <c r="B119" s="54" t="s">
        <v>335</v>
      </c>
      <c r="C119" s="55" t="s">
        <v>269</v>
      </c>
      <c r="D119" s="72" t="s">
        <v>43</v>
      </c>
      <c r="E119" s="70">
        <f t="shared" si="2"/>
        <v>1.7768595041322315</v>
      </c>
      <c r="F119" s="70">
        <f t="shared" si="3"/>
        <v>0.3731404958677686</v>
      </c>
      <c r="G119" s="69">
        <v>2.15</v>
      </c>
      <c r="H119" s="71" t="s">
        <v>395</v>
      </c>
      <c r="I119" s="55" t="s">
        <v>396</v>
      </c>
      <c r="J119" s="73"/>
    </row>
    <row r="120" spans="1:10" s="53" customFormat="1" x14ac:dyDescent="0.25">
      <c r="A120" s="76">
        <v>44601</v>
      </c>
      <c r="B120" s="54" t="s">
        <v>336</v>
      </c>
      <c r="C120" s="55" t="s">
        <v>270</v>
      </c>
      <c r="D120" s="72" t="s">
        <v>58</v>
      </c>
      <c r="E120" s="70">
        <f t="shared" si="2"/>
        <v>10.239669421487605</v>
      </c>
      <c r="F120" s="70">
        <f t="shared" si="3"/>
        <v>2.150330578512397</v>
      </c>
      <c r="G120" s="69">
        <v>12.39</v>
      </c>
      <c r="H120" s="72" t="s">
        <v>35</v>
      </c>
      <c r="I120" s="57" t="s">
        <v>19</v>
      </c>
      <c r="J120" s="73"/>
    </row>
    <row r="121" spans="1:10" s="8" customFormat="1" x14ac:dyDescent="0.25">
      <c r="A121" s="77">
        <v>44603</v>
      </c>
      <c r="B121" s="56" t="s">
        <v>337</v>
      </c>
      <c r="C121" s="57" t="s">
        <v>271</v>
      </c>
      <c r="D121" s="72" t="s">
        <v>58</v>
      </c>
      <c r="E121" s="70">
        <f>+G121/1.04</f>
        <v>56.807692307692307</v>
      </c>
      <c r="F121" s="70">
        <f>+E121*0.04</f>
        <v>2.2723076923076921</v>
      </c>
      <c r="G121" s="70">
        <v>59.08</v>
      </c>
      <c r="H121" s="72" t="s">
        <v>374</v>
      </c>
      <c r="I121" s="57" t="s">
        <v>375</v>
      </c>
      <c r="J121" s="95"/>
    </row>
    <row r="122" spans="1:10" s="53" customFormat="1" x14ac:dyDescent="0.25">
      <c r="A122" s="76">
        <v>44606</v>
      </c>
      <c r="B122" s="54" t="s">
        <v>338</v>
      </c>
      <c r="C122" s="55" t="s">
        <v>272</v>
      </c>
      <c r="D122" s="72" t="s">
        <v>58</v>
      </c>
      <c r="E122" s="70">
        <f t="shared" si="2"/>
        <v>3.8016528925619832</v>
      </c>
      <c r="F122" s="70">
        <f t="shared" si="3"/>
        <v>0.7983471074380164</v>
      </c>
      <c r="G122" s="69">
        <v>4.5999999999999996</v>
      </c>
      <c r="H122" s="72" t="s">
        <v>378</v>
      </c>
      <c r="I122" s="57" t="s">
        <v>379</v>
      </c>
      <c r="J122" s="73"/>
    </row>
    <row r="123" spans="1:10" s="8" customFormat="1" x14ac:dyDescent="0.25">
      <c r="A123" s="77">
        <v>44606</v>
      </c>
      <c r="B123" s="56" t="s">
        <v>339</v>
      </c>
      <c r="C123" s="57" t="s">
        <v>273</v>
      </c>
      <c r="D123" s="72" t="s">
        <v>58</v>
      </c>
      <c r="E123" s="70">
        <f>+G123/1.04</f>
        <v>57.509615384615387</v>
      </c>
      <c r="F123" s="70">
        <f>+E123*0.04</f>
        <v>2.3003846153846155</v>
      </c>
      <c r="G123" s="70">
        <v>59.81</v>
      </c>
      <c r="H123" s="72" t="s">
        <v>374</v>
      </c>
      <c r="I123" s="57" t="s">
        <v>375</v>
      </c>
      <c r="J123" s="95"/>
    </row>
    <row r="124" spans="1:10" s="53" customFormat="1" x14ac:dyDescent="0.25">
      <c r="A124" s="76">
        <v>44606</v>
      </c>
      <c r="B124" s="54" t="s">
        <v>340</v>
      </c>
      <c r="C124" s="55" t="s">
        <v>274</v>
      </c>
      <c r="D124" s="72" t="s">
        <v>58</v>
      </c>
      <c r="E124" s="70">
        <f t="shared" si="2"/>
        <v>6.6528925619834718</v>
      </c>
      <c r="F124" s="70">
        <f t="shared" si="3"/>
        <v>1.3971074380165289</v>
      </c>
      <c r="G124" s="69">
        <v>8.0500000000000007</v>
      </c>
      <c r="H124" s="71" t="s">
        <v>26</v>
      </c>
      <c r="I124" s="55" t="s">
        <v>13</v>
      </c>
      <c r="J124" s="73"/>
    </row>
    <row r="125" spans="1:10" s="53" customFormat="1" x14ac:dyDescent="0.25">
      <c r="A125" s="76">
        <v>44607</v>
      </c>
      <c r="B125" s="54" t="s">
        <v>341</v>
      </c>
      <c r="C125" s="55" t="s">
        <v>275</v>
      </c>
      <c r="D125" s="72" t="s">
        <v>58</v>
      </c>
      <c r="E125" s="70">
        <f t="shared" si="2"/>
        <v>4.9586776859504136</v>
      </c>
      <c r="F125" s="70">
        <f t="shared" si="3"/>
        <v>1.0413223140495869</v>
      </c>
      <c r="G125" s="70">
        <v>6</v>
      </c>
      <c r="H125" s="71" t="s">
        <v>380</v>
      </c>
      <c r="I125" s="55" t="s">
        <v>381</v>
      </c>
      <c r="J125" s="73"/>
    </row>
    <row r="126" spans="1:10" s="8" customFormat="1" x14ac:dyDescent="0.25">
      <c r="A126" s="77">
        <v>44611</v>
      </c>
      <c r="B126" s="56" t="s">
        <v>342</v>
      </c>
      <c r="C126" s="57" t="s">
        <v>276</v>
      </c>
      <c r="D126" s="72" t="s">
        <v>58</v>
      </c>
      <c r="E126" s="70">
        <f>+G126/1.04</f>
        <v>57.528846153846153</v>
      </c>
      <c r="F126" s="70">
        <f>+E126*0.04</f>
        <v>2.3011538461538463</v>
      </c>
      <c r="G126" s="70">
        <v>59.83</v>
      </c>
      <c r="H126" s="72" t="s">
        <v>374</v>
      </c>
      <c r="I126" s="57" t="s">
        <v>375</v>
      </c>
    </row>
    <row r="127" spans="1:10" s="53" customFormat="1" x14ac:dyDescent="0.25">
      <c r="A127" s="76">
        <v>44614</v>
      </c>
      <c r="B127" s="54" t="s">
        <v>343</v>
      </c>
      <c r="C127" s="55" t="s">
        <v>277</v>
      </c>
      <c r="D127" s="72" t="s">
        <v>58</v>
      </c>
      <c r="E127" s="70">
        <f t="shared" si="2"/>
        <v>32.330578512396691</v>
      </c>
      <c r="F127" s="70">
        <f t="shared" si="3"/>
        <v>6.7894214876033052</v>
      </c>
      <c r="G127" s="70">
        <v>39.119999999999997</v>
      </c>
      <c r="H127" s="71" t="s">
        <v>48</v>
      </c>
      <c r="I127" s="55" t="s">
        <v>384</v>
      </c>
    </row>
    <row r="128" spans="1:10" s="53" customFormat="1" x14ac:dyDescent="0.25">
      <c r="A128" s="76">
        <v>44614</v>
      </c>
      <c r="B128" s="54" t="s">
        <v>344</v>
      </c>
      <c r="C128" s="55" t="s">
        <v>410</v>
      </c>
      <c r="D128" s="72" t="s">
        <v>58</v>
      </c>
      <c r="E128" s="70">
        <f t="shared" si="2"/>
        <v>9.8842975206611587</v>
      </c>
      <c r="F128" s="70">
        <f t="shared" si="3"/>
        <v>2.0757024793388434</v>
      </c>
      <c r="G128" s="70">
        <v>11.96</v>
      </c>
      <c r="H128" s="72" t="s">
        <v>378</v>
      </c>
      <c r="I128" s="57" t="s">
        <v>379</v>
      </c>
    </row>
    <row r="129" spans="1:10" s="8" customFormat="1" x14ac:dyDescent="0.25">
      <c r="A129" s="76">
        <v>44614</v>
      </c>
      <c r="B129" s="54" t="s">
        <v>345</v>
      </c>
      <c r="C129" s="57" t="s">
        <v>278</v>
      </c>
      <c r="D129" s="72" t="s">
        <v>58</v>
      </c>
      <c r="E129" s="70">
        <f t="shared" si="2"/>
        <v>3.2892561983471076</v>
      </c>
      <c r="F129" s="70">
        <f t="shared" si="3"/>
        <v>0.69074380165289262</v>
      </c>
      <c r="G129" s="70">
        <v>3.98</v>
      </c>
      <c r="H129" s="72" t="s">
        <v>378</v>
      </c>
      <c r="I129" s="57" t="s">
        <v>379</v>
      </c>
    </row>
    <row r="130" spans="1:10" s="8" customFormat="1" x14ac:dyDescent="0.25">
      <c r="A130" s="76">
        <v>44614</v>
      </c>
      <c r="B130" s="54" t="s">
        <v>346</v>
      </c>
      <c r="C130" s="57" t="s">
        <v>279</v>
      </c>
      <c r="D130" s="72" t="s">
        <v>58</v>
      </c>
      <c r="E130" s="70">
        <f t="shared" si="2"/>
        <v>6.6115702479338845</v>
      </c>
      <c r="F130" s="70">
        <f t="shared" si="3"/>
        <v>1.3884297520661157</v>
      </c>
      <c r="G130" s="70">
        <v>8</v>
      </c>
      <c r="H130" s="72" t="s">
        <v>35</v>
      </c>
      <c r="I130" s="57" t="s">
        <v>19</v>
      </c>
    </row>
    <row r="131" spans="1:10" s="8" customFormat="1" x14ac:dyDescent="0.25">
      <c r="A131" s="77">
        <v>44615</v>
      </c>
      <c r="B131" s="56" t="s">
        <v>347</v>
      </c>
      <c r="C131" s="57" t="s">
        <v>280</v>
      </c>
      <c r="D131" s="72" t="s">
        <v>58</v>
      </c>
      <c r="E131" s="70">
        <f>+G131/1.04</f>
        <v>57.25</v>
      </c>
      <c r="F131" s="70">
        <f>+E131*0.04</f>
        <v>2.29</v>
      </c>
      <c r="G131" s="70">
        <v>59.54</v>
      </c>
      <c r="H131" s="72" t="s">
        <v>374</v>
      </c>
      <c r="I131" s="57" t="s">
        <v>375</v>
      </c>
    </row>
    <row r="132" spans="1:10" s="53" customFormat="1" x14ac:dyDescent="0.25">
      <c r="A132" s="76">
        <v>44616</v>
      </c>
      <c r="B132" s="54" t="s">
        <v>348</v>
      </c>
      <c r="C132" s="55" t="s">
        <v>281</v>
      </c>
      <c r="D132" s="72" t="s">
        <v>58</v>
      </c>
      <c r="E132" s="70">
        <f t="shared" si="2"/>
        <v>66.181818181818187</v>
      </c>
      <c r="F132" s="70">
        <f t="shared" si="3"/>
        <v>13.898181818181818</v>
      </c>
      <c r="G132" s="70">
        <v>80.08</v>
      </c>
      <c r="H132" s="71" t="s">
        <v>26</v>
      </c>
      <c r="I132" s="55" t="s">
        <v>13</v>
      </c>
    </row>
    <row r="133" spans="1:10" x14ac:dyDescent="0.25">
      <c r="A133" s="76">
        <v>44617</v>
      </c>
      <c r="B133" s="54" t="s">
        <v>349</v>
      </c>
      <c r="C133" s="55" t="s">
        <v>282</v>
      </c>
      <c r="D133" s="72" t="s">
        <v>58</v>
      </c>
      <c r="E133" s="70">
        <f t="shared" si="2"/>
        <v>6.5289256198347116</v>
      </c>
      <c r="F133" s="70">
        <f t="shared" si="3"/>
        <v>1.3710743801652894</v>
      </c>
      <c r="G133" s="70">
        <v>7.9</v>
      </c>
      <c r="H133" s="71" t="s">
        <v>383</v>
      </c>
      <c r="I133" s="55" t="s">
        <v>382</v>
      </c>
    </row>
    <row r="134" spans="1:10" x14ac:dyDescent="0.25">
      <c r="A134" s="76">
        <v>44617</v>
      </c>
      <c r="B134" s="54" t="s">
        <v>350</v>
      </c>
      <c r="C134" s="55" t="s">
        <v>411</v>
      </c>
      <c r="D134" s="72" t="s">
        <v>58</v>
      </c>
      <c r="E134" s="70">
        <f t="shared" si="2"/>
        <v>26.81818181818182</v>
      </c>
      <c r="F134" s="70">
        <f t="shared" si="3"/>
        <v>5.6318181818181818</v>
      </c>
      <c r="G134" s="70">
        <v>32.450000000000003</v>
      </c>
      <c r="H134" s="72" t="s">
        <v>27</v>
      </c>
      <c r="I134" s="15" t="s">
        <v>65</v>
      </c>
    </row>
    <row r="135" spans="1:10" x14ac:dyDescent="0.25">
      <c r="A135" s="76">
        <v>44617</v>
      </c>
      <c r="B135" s="54" t="s">
        <v>351</v>
      </c>
      <c r="C135" s="55" t="s">
        <v>283</v>
      </c>
      <c r="D135" s="72" t="s">
        <v>58</v>
      </c>
      <c r="E135" s="70">
        <f t="shared" si="2"/>
        <v>5.7024793388429753</v>
      </c>
      <c r="F135" s="70">
        <f t="shared" si="3"/>
        <v>1.1975206611570248</v>
      </c>
      <c r="G135" s="70">
        <v>6.9</v>
      </c>
      <c r="H135" s="71" t="s">
        <v>385</v>
      </c>
      <c r="I135" s="55" t="s">
        <v>386</v>
      </c>
    </row>
    <row r="136" spans="1:10" x14ac:dyDescent="0.25">
      <c r="A136" s="76">
        <v>44619</v>
      </c>
      <c r="B136" s="54" t="s">
        <v>352</v>
      </c>
      <c r="C136" s="57" t="s">
        <v>284</v>
      </c>
      <c r="D136" s="72" t="s">
        <v>58</v>
      </c>
      <c r="E136" s="70">
        <f>+G136/1.04</f>
        <v>5.5961538461538458</v>
      </c>
      <c r="F136" s="70">
        <f>+E136*0.04</f>
        <v>0.22384615384615383</v>
      </c>
      <c r="G136" s="70">
        <v>5.82</v>
      </c>
      <c r="H136" s="72" t="s">
        <v>374</v>
      </c>
      <c r="I136" s="55" t="s">
        <v>375</v>
      </c>
    </row>
    <row r="137" spans="1:10" x14ac:dyDescent="0.25">
      <c r="A137" s="76">
        <v>44621</v>
      </c>
      <c r="B137" s="54" t="s">
        <v>353</v>
      </c>
      <c r="C137" s="55" t="s">
        <v>285</v>
      </c>
      <c r="D137" s="72" t="s">
        <v>58</v>
      </c>
      <c r="E137" s="70">
        <f t="shared" si="2"/>
        <v>2.9421487603305785</v>
      </c>
      <c r="F137" s="70">
        <f t="shared" si="3"/>
        <v>0.61785123966942146</v>
      </c>
      <c r="G137" s="70">
        <v>3.56</v>
      </c>
      <c r="H137" s="71" t="s">
        <v>48</v>
      </c>
      <c r="I137" s="55" t="s">
        <v>384</v>
      </c>
    </row>
    <row r="138" spans="1:10" x14ac:dyDescent="0.25">
      <c r="A138" s="76">
        <v>44621</v>
      </c>
      <c r="B138" s="54" t="s">
        <v>354</v>
      </c>
      <c r="C138" s="57" t="s">
        <v>286</v>
      </c>
      <c r="D138" s="72" t="s">
        <v>58</v>
      </c>
      <c r="E138" s="70">
        <f>+G138/1.04</f>
        <v>51.182692307692299</v>
      </c>
      <c r="F138" s="70">
        <f>+E138*0.04</f>
        <v>2.0473076923076921</v>
      </c>
      <c r="G138" s="70">
        <v>53.23</v>
      </c>
      <c r="H138" s="72" t="s">
        <v>374</v>
      </c>
      <c r="I138" s="55" t="s">
        <v>375</v>
      </c>
    </row>
    <row r="139" spans="1:10" x14ac:dyDescent="0.25">
      <c r="A139" s="76">
        <v>44621</v>
      </c>
      <c r="B139" s="54" t="s">
        <v>355</v>
      </c>
      <c r="C139" s="55" t="s">
        <v>287</v>
      </c>
      <c r="D139" s="72" t="s">
        <v>58</v>
      </c>
      <c r="E139" s="70">
        <f t="shared" si="2"/>
        <v>21.983471074380166</v>
      </c>
      <c r="F139" s="70">
        <f t="shared" si="3"/>
        <v>4.6165289256198347</v>
      </c>
      <c r="G139" s="70">
        <v>26.6</v>
      </c>
      <c r="H139" s="72" t="s">
        <v>387</v>
      </c>
      <c r="I139" s="55" t="s">
        <v>388</v>
      </c>
    </row>
    <row r="140" spans="1:10" x14ac:dyDescent="0.25">
      <c r="A140" s="76">
        <v>44623</v>
      </c>
      <c r="B140" s="54" t="s">
        <v>356</v>
      </c>
      <c r="C140" s="55" t="s">
        <v>288</v>
      </c>
      <c r="D140" s="72" t="s">
        <v>58</v>
      </c>
      <c r="E140" s="70">
        <f t="shared" si="2"/>
        <v>48.95867768595042</v>
      </c>
      <c r="F140" s="70">
        <f t="shared" si="3"/>
        <v>10.281322314049588</v>
      </c>
      <c r="G140" s="70">
        <v>59.24</v>
      </c>
      <c r="H140" s="72" t="s">
        <v>35</v>
      </c>
      <c r="I140" s="57" t="s">
        <v>19</v>
      </c>
    </row>
    <row r="141" spans="1:10" x14ac:dyDescent="0.25">
      <c r="A141" s="76">
        <v>44627</v>
      </c>
      <c r="B141" s="54" t="s">
        <v>357</v>
      </c>
      <c r="C141" s="57" t="s">
        <v>289</v>
      </c>
      <c r="D141" s="72" t="s">
        <v>58</v>
      </c>
      <c r="E141" s="70">
        <f>+G141/1.04</f>
        <v>56.47115384615384</v>
      </c>
      <c r="F141" s="70">
        <f>+E141*0.04</f>
        <v>2.2588461538461537</v>
      </c>
      <c r="G141" s="70">
        <v>58.73</v>
      </c>
      <c r="H141" s="72" t="s">
        <v>374</v>
      </c>
      <c r="I141" s="55" t="s">
        <v>375</v>
      </c>
    </row>
    <row r="142" spans="1:10" x14ac:dyDescent="0.25">
      <c r="A142" s="76">
        <v>44627</v>
      </c>
      <c r="B142" s="54" t="s">
        <v>358</v>
      </c>
      <c r="C142" s="55" t="s">
        <v>290</v>
      </c>
      <c r="D142" s="72" t="s">
        <v>58</v>
      </c>
      <c r="E142" s="70">
        <f t="shared" si="2"/>
        <v>11.15702479338843</v>
      </c>
      <c r="F142" s="70">
        <f t="shared" si="3"/>
        <v>2.3429752066115701</v>
      </c>
      <c r="G142" s="69">
        <v>13.5</v>
      </c>
      <c r="H142" s="71" t="s">
        <v>397</v>
      </c>
      <c r="I142" s="55" t="s">
        <v>398</v>
      </c>
    </row>
    <row r="143" spans="1:10" x14ac:dyDescent="0.25">
      <c r="A143" s="76">
        <v>44627</v>
      </c>
      <c r="B143" s="54" t="s">
        <v>359</v>
      </c>
      <c r="C143" s="55" t="s">
        <v>291</v>
      </c>
      <c r="D143" s="72" t="s">
        <v>58</v>
      </c>
      <c r="E143" s="70">
        <f t="shared" si="2"/>
        <v>23.958677685950413</v>
      </c>
      <c r="F143" s="70">
        <f t="shared" si="3"/>
        <v>5.0313223140495866</v>
      </c>
      <c r="G143" s="69">
        <v>28.99</v>
      </c>
      <c r="H143" s="72" t="s">
        <v>35</v>
      </c>
      <c r="I143" s="57" t="s">
        <v>19</v>
      </c>
    </row>
    <row r="144" spans="1:10" x14ac:dyDescent="0.25">
      <c r="A144" s="76">
        <v>44628</v>
      </c>
      <c r="B144" s="54" t="s">
        <v>360</v>
      </c>
      <c r="C144" s="55" t="s">
        <v>292</v>
      </c>
      <c r="D144" s="72" t="s">
        <v>58</v>
      </c>
      <c r="E144" s="70">
        <f t="shared" si="2"/>
        <v>13.96694214876033</v>
      </c>
      <c r="F144" s="70">
        <f t="shared" si="3"/>
        <v>2.9330578512396692</v>
      </c>
      <c r="G144" s="69">
        <v>16.899999999999999</v>
      </c>
      <c r="H144" s="71" t="s">
        <v>376</v>
      </c>
      <c r="I144" s="55" t="s">
        <v>377</v>
      </c>
      <c r="J144" s="4"/>
    </row>
    <row r="145" spans="1:10" x14ac:dyDescent="0.25">
      <c r="A145" s="76">
        <v>44629</v>
      </c>
      <c r="B145" s="54" t="s">
        <v>361</v>
      </c>
      <c r="C145" s="55" t="s">
        <v>293</v>
      </c>
      <c r="D145" s="72" t="s">
        <v>58</v>
      </c>
      <c r="E145" s="70">
        <f t="shared" si="2"/>
        <v>3.3057851239669422</v>
      </c>
      <c r="F145" s="70">
        <f t="shared" si="3"/>
        <v>0.69421487603305787</v>
      </c>
      <c r="G145" s="70">
        <v>4</v>
      </c>
      <c r="H145" s="71" t="s">
        <v>399</v>
      </c>
      <c r="I145" s="55" t="s">
        <v>400</v>
      </c>
      <c r="J145" s="4"/>
    </row>
    <row r="146" spans="1:10" x14ac:dyDescent="0.25">
      <c r="A146" s="76">
        <v>44630</v>
      </c>
      <c r="B146" s="54" t="s">
        <v>362</v>
      </c>
      <c r="C146" s="55" t="s">
        <v>294</v>
      </c>
      <c r="D146" s="72" t="s">
        <v>58</v>
      </c>
      <c r="E146" s="70">
        <f t="shared" si="2"/>
        <v>29.000000000000004</v>
      </c>
      <c r="F146" s="70">
        <f t="shared" si="3"/>
        <v>6.0900000000000007</v>
      </c>
      <c r="G146" s="70">
        <v>35.090000000000003</v>
      </c>
      <c r="H146" s="72" t="s">
        <v>141</v>
      </c>
      <c r="I146" s="55" t="s">
        <v>73</v>
      </c>
      <c r="J146" s="4"/>
    </row>
    <row r="147" spans="1:10" x14ac:dyDescent="0.25">
      <c r="A147" s="76">
        <v>44634</v>
      </c>
      <c r="B147" s="54" t="s">
        <v>363</v>
      </c>
      <c r="C147" s="57" t="s">
        <v>295</v>
      </c>
      <c r="D147" s="72" t="s">
        <v>58</v>
      </c>
      <c r="E147" s="70">
        <f>+G147/1.04</f>
        <v>52.21153846153846</v>
      </c>
      <c r="F147" s="70">
        <f>+E147*0.04</f>
        <v>2.0884615384615386</v>
      </c>
      <c r="G147" s="70">
        <v>54.3</v>
      </c>
      <c r="H147" s="72" t="s">
        <v>374</v>
      </c>
      <c r="I147" s="57" t="s">
        <v>375</v>
      </c>
      <c r="J147" s="4"/>
    </row>
    <row r="148" spans="1:10" x14ac:dyDescent="0.25">
      <c r="A148" s="76">
        <v>44636</v>
      </c>
      <c r="B148" s="54" t="s">
        <v>364</v>
      </c>
      <c r="C148" s="57" t="s">
        <v>296</v>
      </c>
      <c r="D148" s="72" t="s">
        <v>43</v>
      </c>
      <c r="E148" s="70">
        <f t="shared" si="2"/>
        <v>3.71900826446281</v>
      </c>
      <c r="F148" s="70">
        <f t="shared" si="3"/>
        <v>0.78099173553719003</v>
      </c>
      <c r="G148" s="70">
        <v>4.5</v>
      </c>
      <c r="H148" s="72" t="s">
        <v>380</v>
      </c>
      <c r="I148" s="57" t="s">
        <v>381</v>
      </c>
      <c r="J148" s="4"/>
    </row>
    <row r="149" spans="1:10" x14ac:dyDescent="0.25">
      <c r="A149" s="76">
        <v>44638</v>
      </c>
      <c r="B149" s="54" t="s">
        <v>365</v>
      </c>
      <c r="C149" s="57" t="s">
        <v>297</v>
      </c>
      <c r="D149" s="72" t="s">
        <v>58</v>
      </c>
      <c r="E149" s="70">
        <f>+G149/1.04</f>
        <v>55</v>
      </c>
      <c r="F149" s="70">
        <f>+E149*0.04</f>
        <v>2.2000000000000002</v>
      </c>
      <c r="G149" s="70">
        <v>57.2</v>
      </c>
      <c r="H149" s="72" t="s">
        <v>374</v>
      </c>
      <c r="I149" s="55" t="s">
        <v>375</v>
      </c>
      <c r="J149" s="4"/>
    </row>
    <row r="150" spans="1:10" x14ac:dyDescent="0.25">
      <c r="A150" s="76">
        <v>44641</v>
      </c>
      <c r="B150" s="54" t="s">
        <v>366</v>
      </c>
      <c r="C150" s="57" t="s">
        <v>298</v>
      </c>
      <c r="D150" s="72" t="s">
        <v>58</v>
      </c>
      <c r="E150" s="70">
        <f t="shared" si="2"/>
        <v>64.636363636363626</v>
      </c>
      <c r="F150" s="70">
        <f t="shared" si="3"/>
        <v>13.573636363636361</v>
      </c>
      <c r="G150" s="70">
        <v>78.209999999999994</v>
      </c>
      <c r="H150" s="71" t="s">
        <v>376</v>
      </c>
      <c r="I150" s="55" t="s">
        <v>377</v>
      </c>
      <c r="J150" s="4"/>
    </row>
    <row r="151" spans="1:10" x14ac:dyDescent="0.25">
      <c r="A151" s="76">
        <v>44641</v>
      </c>
      <c r="B151" s="54" t="s">
        <v>367</v>
      </c>
      <c r="C151" s="57" t="s">
        <v>299</v>
      </c>
      <c r="D151" s="72" t="s">
        <v>58</v>
      </c>
      <c r="E151" s="70">
        <f>+G151/1.04</f>
        <v>56.903846153846153</v>
      </c>
      <c r="F151" s="70">
        <f>+E151*0.04</f>
        <v>2.276153846153846</v>
      </c>
      <c r="G151" s="70">
        <v>59.18</v>
      </c>
      <c r="H151" s="72" t="s">
        <v>374</v>
      </c>
      <c r="I151" s="55" t="s">
        <v>375</v>
      </c>
      <c r="J151" s="4"/>
    </row>
    <row r="152" spans="1:10" x14ac:dyDescent="0.25">
      <c r="A152" s="76">
        <v>44641</v>
      </c>
      <c r="B152" s="54" t="s">
        <v>368</v>
      </c>
      <c r="C152" s="55" t="s">
        <v>300</v>
      </c>
      <c r="D152" s="72" t="s">
        <v>58</v>
      </c>
      <c r="E152" s="70">
        <f t="shared" ref="E152:E157" si="4">+G152/1.21</f>
        <v>30.289256198347108</v>
      </c>
      <c r="F152" s="70">
        <f t="shared" ref="F152:F157" si="5">+E152*0.21</f>
        <v>6.3607438016528928</v>
      </c>
      <c r="G152" s="70">
        <v>36.65</v>
      </c>
      <c r="H152" s="72" t="s">
        <v>35</v>
      </c>
      <c r="I152" s="57" t="s">
        <v>19</v>
      </c>
      <c r="J152" s="4"/>
    </row>
    <row r="153" spans="1:10" x14ac:dyDescent="0.25">
      <c r="A153" s="76">
        <v>44642</v>
      </c>
      <c r="B153" s="54" t="s">
        <v>369</v>
      </c>
      <c r="C153" s="55" t="s">
        <v>301</v>
      </c>
      <c r="D153" s="72" t="s">
        <v>43</v>
      </c>
      <c r="E153" s="70">
        <f t="shared" si="4"/>
        <v>5.8264462809917354</v>
      </c>
      <c r="F153" s="70">
        <f t="shared" si="5"/>
        <v>1.2235537190082644</v>
      </c>
      <c r="G153" s="69">
        <v>7.05</v>
      </c>
      <c r="H153" s="71" t="s">
        <v>389</v>
      </c>
      <c r="I153" s="55" t="s">
        <v>390</v>
      </c>
      <c r="J153" s="4"/>
    </row>
    <row r="154" spans="1:10" s="8" customFormat="1" x14ac:dyDescent="0.25">
      <c r="A154" s="77">
        <v>44645</v>
      </c>
      <c r="B154" s="54" t="s">
        <v>370</v>
      </c>
      <c r="C154" s="57" t="s">
        <v>302</v>
      </c>
      <c r="D154" s="72" t="s">
        <v>58</v>
      </c>
      <c r="E154" s="70">
        <f>+G154/1.04</f>
        <v>55.778846153846153</v>
      </c>
      <c r="F154" s="70">
        <f>+E154*0.04</f>
        <v>2.231153846153846</v>
      </c>
      <c r="G154" s="70">
        <v>58.01</v>
      </c>
      <c r="H154" s="72" t="s">
        <v>374</v>
      </c>
      <c r="I154" s="55" t="s">
        <v>375</v>
      </c>
    </row>
    <row r="155" spans="1:10" x14ac:dyDescent="0.25">
      <c r="A155" s="76">
        <v>44648</v>
      </c>
      <c r="B155" s="54" t="s">
        <v>371</v>
      </c>
      <c r="C155" s="57" t="s">
        <v>303</v>
      </c>
      <c r="D155" s="72" t="s">
        <v>58</v>
      </c>
      <c r="E155" s="70">
        <f>+G155/1.04</f>
        <v>56.019230769230766</v>
      </c>
      <c r="F155" s="70">
        <f>+E155*0.04</f>
        <v>2.2407692307692306</v>
      </c>
      <c r="G155" s="70">
        <v>58.26</v>
      </c>
      <c r="H155" s="72" t="s">
        <v>374</v>
      </c>
      <c r="I155" s="55" t="s">
        <v>375</v>
      </c>
      <c r="J155" s="4"/>
    </row>
    <row r="156" spans="1:10" x14ac:dyDescent="0.25">
      <c r="A156" s="76">
        <v>44648</v>
      </c>
      <c r="B156" s="54" t="s">
        <v>372</v>
      </c>
      <c r="C156" s="55" t="s">
        <v>304</v>
      </c>
      <c r="D156" s="72" t="s">
        <v>58</v>
      </c>
      <c r="E156" s="70">
        <f t="shared" si="4"/>
        <v>9.1818181818181817</v>
      </c>
      <c r="F156" s="70">
        <f t="shared" si="5"/>
        <v>1.928181818181818</v>
      </c>
      <c r="G156" s="69">
        <v>11.11</v>
      </c>
      <c r="H156" s="72" t="s">
        <v>22</v>
      </c>
      <c r="I156" s="57" t="s">
        <v>11</v>
      </c>
      <c r="J156" s="4"/>
    </row>
    <row r="157" spans="1:10" x14ac:dyDescent="0.25">
      <c r="A157" s="76">
        <v>44650</v>
      </c>
      <c r="B157" s="54" t="s">
        <v>373</v>
      </c>
      <c r="C157" s="55" t="s">
        <v>305</v>
      </c>
      <c r="D157" s="72" t="s">
        <v>58</v>
      </c>
      <c r="E157" s="70">
        <f t="shared" si="4"/>
        <v>4.9586776859504136</v>
      </c>
      <c r="F157" s="70">
        <f t="shared" si="5"/>
        <v>1.0413223140495869</v>
      </c>
      <c r="G157" s="69">
        <v>6</v>
      </c>
      <c r="H157" s="71" t="s">
        <v>383</v>
      </c>
      <c r="I157" s="55" t="s">
        <v>382</v>
      </c>
      <c r="J157" s="4"/>
    </row>
    <row r="158" spans="1:10" s="8" customFormat="1" x14ac:dyDescent="0.25">
      <c r="A158" s="77"/>
      <c r="B158" s="56"/>
      <c r="C158" s="57"/>
      <c r="D158" s="72"/>
      <c r="E158" s="70"/>
      <c r="F158" s="70"/>
      <c r="G158" s="70"/>
      <c r="H158" s="72"/>
      <c r="I158" s="57"/>
    </row>
    <row r="159" spans="1:10" s="8" customFormat="1" x14ac:dyDescent="0.25">
      <c r="A159" s="77"/>
      <c r="B159" s="56"/>
      <c r="C159" s="57"/>
      <c r="D159" s="72"/>
      <c r="E159" s="70"/>
      <c r="F159" s="70"/>
      <c r="G159" s="70"/>
      <c r="H159" s="72"/>
      <c r="I159" s="55"/>
    </row>
    <row r="160" spans="1:10" s="8" customFormat="1" x14ac:dyDescent="0.25">
      <c r="A160" s="77"/>
      <c r="B160" s="56"/>
      <c r="C160" s="57"/>
      <c r="D160" s="72"/>
      <c r="E160" s="70"/>
      <c r="F160" s="70"/>
      <c r="G160" s="70"/>
      <c r="H160" s="72"/>
      <c r="I160" s="15"/>
    </row>
    <row r="161" spans="1:10" x14ac:dyDescent="0.25">
      <c r="A161" s="76"/>
      <c r="B161" s="54"/>
      <c r="C161" s="55"/>
      <c r="D161" s="72"/>
      <c r="E161" s="70"/>
      <c r="F161" s="70"/>
      <c r="G161" s="70"/>
      <c r="H161" s="71"/>
      <c r="I161" s="55"/>
      <c r="J161" s="4"/>
    </row>
    <row r="162" spans="1:10" s="8" customFormat="1" x14ac:dyDescent="0.25">
      <c r="A162" s="77"/>
      <c r="B162" s="56"/>
      <c r="C162" s="57"/>
      <c r="D162" s="72"/>
      <c r="E162" s="70"/>
      <c r="F162" s="70"/>
      <c r="G162" s="70"/>
      <c r="H162" s="72"/>
      <c r="I162" s="55"/>
    </row>
    <row r="163" spans="1:10" s="8" customFormat="1" x14ac:dyDescent="0.25">
      <c r="A163" s="77"/>
      <c r="B163" s="56"/>
      <c r="C163" s="57"/>
      <c r="D163" s="72"/>
      <c r="E163" s="70"/>
      <c r="F163" s="70"/>
      <c r="G163" s="70"/>
      <c r="H163" s="71"/>
      <c r="I163" s="55"/>
    </row>
    <row r="164" spans="1:10" s="8" customFormat="1" x14ac:dyDescent="0.25">
      <c r="A164" s="77"/>
      <c r="B164" s="56"/>
      <c r="C164" s="57"/>
      <c r="D164" s="72"/>
      <c r="E164" s="70"/>
      <c r="F164" s="70"/>
      <c r="G164" s="70"/>
      <c r="H164" s="72"/>
      <c r="I164" s="55"/>
    </row>
    <row r="165" spans="1:10" s="8" customFormat="1" x14ac:dyDescent="0.25">
      <c r="A165" s="77"/>
      <c r="B165" s="56"/>
      <c r="C165" s="57"/>
      <c r="D165" s="72"/>
      <c r="E165" s="70"/>
      <c r="F165" s="70"/>
      <c r="G165" s="70"/>
      <c r="H165" s="71"/>
      <c r="I165" s="55"/>
    </row>
    <row r="166" spans="1:10" s="8" customFormat="1" x14ac:dyDescent="0.25">
      <c r="A166" s="76"/>
      <c r="B166" s="54"/>
      <c r="C166" s="55"/>
      <c r="D166" s="72"/>
      <c r="E166" s="70"/>
      <c r="F166" s="70"/>
      <c r="G166" s="70"/>
      <c r="H166" s="71"/>
      <c r="I166" s="55"/>
    </row>
    <row r="167" spans="1:10" s="8" customFormat="1" x14ac:dyDescent="0.25">
      <c r="A167" s="77"/>
      <c r="B167" s="56"/>
      <c r="C167" s="57"/>
      <c r="D167" s="72"/>
      <c r="E167" s="70"/>
      <c r="F167" s="70"/>
      <c r="G167" s="70"/>
      <c r="H167" s="72"/>
      <c r="I167" s="57"/>
    </row>
    <row r="168" spans="1:10" s="8" customFormat="1" x14ac:dyDescent="0.25">
      <c r="A168" s="77"/>
      <c r="B168" s="56"/>
      <c r="C168" s="57"/>
      <c r="D168" s="72"/>
      <c r="E168" s="70"/>
      <c r="F168" s="70"/>
      <c r="G168" s="70"/>
      <c r="H168" s="72"/>
      <c r="I168" s="55"/>
    </row>
    <row r="169" spans="1:10" s="8" customFormat="1" x14ac:dyDescent="0.25">
      <c r="A169" s="77"/>
      <c r="B169" s="56"/>
      <c r="C169" s="57"/>
      <c r="D169" s="72"/>
      <c r="E169" s="70"/>
      <c r="F169" s="70"/>
      <c r="G169" s="70"/>
      <c r="H169" s="71"/>
      <c r="I169" s="55"/>
    </row>
    <row r="170" spans="1:10" s="8" customFormat="1" x14ac:dyDescent="0.25">
      <c r="A170" s="77"/>
      <c r="B170" s="56"/>
      <c r="C170" s="57"/>
      <c r="D170" s="72"/>
      <c r="E170" s="70"/>
      <c r="F170" s="70"/>
      <c r="G170" s="70"/>
      <c r="H170" s="72"/>
      <c r="I170" s="55"/>
    </row>
    <row r="171" spans="1:10" x14ac:dyDescent="0.25">
      <c r="A171" s="76"/>
      <c r="B171" s="54"/>
      <c r="C171" s="55"/>
      <c r="D171" s="72"/>
      <c r="E171" s="70"/>
      <c r="F171" s="70"/>
      <c r="G171" s="69"/>
      <c r="H171" s="71"/>
      <c r="I171" s="55"/>
      <c r="J171" s="4"/>
    </row>
    <row r="172" spans="1:10" s="8" customFormat="1" x14ac:dyDescent="0.25">
      <c r="A172" s="93"/>
      <c r="B172" s="56"/>
      <c r="C172" s="57"/>
      <c r="D172" s="72"/>
      <c r="E172" s="70"/>
      <c r="F172" s="70"/>
      <c r="G172" s="70"/>
      <c r="H172" s="72"/>
      <c r="I172" s="57"/>
    </row>
    <row r="173" spans="1:10" x14ac:dyDescent="0.25">
      <c r="A173" s="78"/>
      <c r="B173" s="54"/>
      <c r="C173" s="55"/>
      <c r="D173" s="72"/>
      <c r="E173" s="70"/>
      <c r="F173" s="70"/>
      <c r="G173" s="69"/>
      <c r="H173" s="71"/>
      <c r="I173" s="32"/>
      <c r="J173" s="4"/>
    </row>
    <row r="174" spans="1:10" s="8" customFormat="1" x14ac:dyDescent="0.25">
      <c r="A174" s="93"/>
      <c r="B174" s="56"/>
      <c r="C174" s="57"/>
      <c r="D174" s="72"/>
      <c r="E174" s="70"/>
      <c r="F174" s="70"/>
      <c r="G174" s="70"/>
      <c r="H174" s="72"/>
      <c r="I174" s="57"/>
    </row>
    <row r="175" spans="1:10" x14ac:dyDescent="0.25">
      <c r="A175" s="78"/>
      <c r="B175" s="54"/>
      <c r="C175" s="55"/>
      <c r="D175" s="72"/>
      <c r="E175" s="70"/>
      <c r="F175" s="70"/>
      <c r="G175" s="69"/>
      <c r="H175" s="71"/>
      <c r="I175" s="55"/>
      <c r="J175" s="4"/>
    </row>
    <row r="176" spans="1:10" x14ac:dyDescent="0.25">
      <c r="A176" s="78"/>
      <c r="B176" s="54"/>
      <c r="C176" s="55"/>
      <c r="D176" s="72"/>
      <c r="E176" s="70"/>
      <c r="F176" s="70"/>
      <c r="G176" s="69"/>
      <c r="H176" s="71"/>
      <c r="I176" s="55"/>
      <c r="J176" s="4"/>
    </row>
    <row r="177" spans="1:10" s="8" customFormat="1" x14ac:dyDescent="0.25">
      <c r="A177" s="93"/>
      <c r="B177" s="56"/>
      <c r="C177" s="57"/>
      <c r="D177" s="72"/>
      <c r="E177" s="70"/>
      <c r="F177" s="70"/>
      <c r="G177" s="70"/>
      <c r="H177" s="72"/>
      <c r="I177" s="57"/>
    </row>
    <row r="178" spans="1:10" x14ac:dyDescent="0.25">
      <c r="A178" s="78"/>
      <c r="B178" s="54"/>
      <c r="C178" s="55"/>
      <c r="D178" s="72"/>
      <c r="E178" s="70"/>
      <c r="F178" s="70"/>
      <c r="G178" s="69"/>
      <c r="H178" s="71"/>
      <c r="I178" s="55"/>
      <c r="J178" s="4"/>
    </row>
    <row r="179" spans="1:10" s="8" customFormat="1" x14ac:dyDescent="0.25">
      <c r="A179" s="93"/>
      <c r="B179" s="56"/>
      <c r="C179" s="57"/>
      <c r="D179" s="72"/>
      <c r="E179" s="70"/>
      <c r="F179" s="70"/>
      <c r="G179" s="70"/>
      <c r="H179" s="71"/>
      <c r="I179" s="55"/>
    </row>
    <row r="180" spans="1:10" s="8" customFormat="1" x14ac:dyDescent="0.25">
      <c r="A180" s="93"/>
      <c r="B180" s="56"/>
      <c r="C180" s="57"/>
      <c r="D180" s="72"/>
      <c r="E180" s="70"/>
      <c r="F180" s="70"/>
      <c r="G180" s="70"/>
      <c r="H180" s="71"/>
      <c r="I180" s="15"/>
    </row>
    <row r="181" spans="1:10" s="8" customFormat="1" x14ac:dyDescent="0.25">
      <c r="A181" s="93"/>
      <c r="B181" s="56"/>
      <c r="C181" s="57"/>
      <c r="D181" s="72"/>
      <c r="E181" s="70"/>
      <c r="F181" s="70"/>
      <c r="G181" s="70"/>
      <c r="H181" s="72"/>
      <c r="I181" s="15"/>
    </row>
    <row r="182" spans="1:10" x14ac:dyDescent="0.25">
      <c r="A182" s="78"/>
      <c r="B182" s="54"/>
      <c r="C182" s="55"/>
      <c r="D182" s="72"/>
      <c r="E182" s="70"/>
      <c r="F182" s="70"/>
      <c r="G182" s="69"/>
      <c r="H182" s="71"/>
      <c r="I182" s="55"/>
      <c r="J182" s="4"/>
    </row>
    <row r="183" spans="1:10" s="8" customFormat="1" x14ac:dyDescent="0.25">
      <c r="A183" s="93"/>
      <c r="B183" s="56"/>
      <c r="C183" s="57"/>
      <c r="D183" s="72"/>
      <c r="E183" s="70"/>
      <c r="F183" s="70"/>
      <c r="G183" s="70"/>
      <c r="H183" s="72"/>
      <c r="I183" s="15"/>
    </row>
    <row r="184" spans="1:10" s="8" customFormat="1" x14ac:dyDescent="0.25">
      <c r="A184" s="93"/>
      <c r="B184" s="56"/>
      <c r="C184" s="57"/>
      <c r="D184" s="72"/>
      <c r="E184" s="70"/>
      <c r="F184" s="70"/>
      <c r="G184" s="70"/>
      <c r="H184" s="72"/>
      <c r="I184" s="15"/>
    </row>
    <row r="185" spans="1:10" x14ac:dyDescent="0.25">
      <c r="A185" s="78"/>
      <c r="B185" s="54"/>
      <c r="C185" s="55"/>
      <c r="D185" s="72"/>
      <c r="E185" s="70"/>
      <c r="F185" s="70"/>
      <c r="G185" s="69"/>
      <c r="H185" s="71"/>
      <c r="I185" s="55"/>
      <c r="J185" s="4"/>
    </row>
    <row r="186" spans="1:10" s="8" customFormat="1" x14ac:dyDescent="0.25">
      <c r="A186" s="93"/>
      <c r="B186" s="56"/>
      <c r="C186" s="57"/>
      <c r="D186" s="72"/>
      <c r="E186" s="70"/>
      <c r="F186" s="70"/>
      <c r="G186" s="70"/>
      <c r="H186" s="72"/>
      <c r="I186" s="55"/>
    </row>
    <row r="187" spans="1:10" s="8" customFormat="1" x14ac:dyDescent="0.25">
      <c r="A187" s="93"/>
      <c r="B187" s="56"/>
      <c r="C187" s="57"/>
      <c r="D187" s="72"/>
      <c r="E187" s="70"/>
      <c r="F187" s="70"/>
      <c r="G187" s="70"/>
      <c r="H187" s="72"/>
      <c r="I187" s="57"/>
    </row>
    <row r="188" spans="1:10" s="8" customFormat="1" x14ac:dyDescent="0.25">
      <c r="A188" s="93"/>
      <c r="B188" s="56"/>
      <c r="C188" s="57"/>
      <c r="D188" s="72"/>
      <c r="E188" s="70"/>
      <c r="F188" s="70"/>
      <c r="G188" s="70"/>
      <c r="H188" s="72"/>
      <c r="I188" s="15"/>
    </row>
    <row r="189" spans="1:10" s="8" customFormat="1" x14ac:dyDescent="0.25">
      <c r="A189" s="93"/>
      <c r="B189" s="56"/>
      <c r="C189" s="57"/>
      <c r="D189" s="72"/>
      <c r="E189" s="70"/>
      <c r="F189" s="70"/>
      <c r="G189" s="70"/>
      <c r="H189" s="71"/>
      <c r="I189" s="55"/>
    </row>
    <row r="190" spans="1:10" x14ac:dyDescent="0.25">
      <c r="A190" s="78"/>
      <c r="B190" s="54"/>
      <c r="C190" s="55"/>
      <c r="D190" s="72"/>
      <c r="E190" s="70"/>
      <c r="F190" s="70"/>
      <c r="G190" s="69"/>
      <c r="H190" s="71"/>
      <c r="I190" s="55"/>
      <c r="J190" s="4"/>
    </row>
    <row r="191" spans="1:10" s="8" customFormat="1" x14ac:dyDescent="0.25">
      <c r="A191" s="93"/>
      <c r="B191" s="56"/>
      <c r="C191" s="57"/>
      <c r="D191" s="72"/>
      <c r="E191" s="70"/>
      <c r="F191" s="70"/>
      <c r="G191" s="70"/>
      <c r="H191" s="72"/>
      <c r="I191" s="15"/>
    </row>
    <row r="192" spans="1:10" s="8" customFormat="1" x14ac:dyDescent="0.25">
      <c r="A192" s="93"/>
      <c r="B192" s="56"/>
      <c r="C192" s="57"/>
      <c r="D192" s="72"/>
      <c r="E192" s="70"/>
      <c r="F192" s="70"/>
      <c r="G192" s="70"/>
      <c r="H192" s="72"/>
      <c r="I192" s="57"/>
    </row>
    <row r="193" spans="1:10" x14ac:dyDescent="0.25">
      <c r="A193" s="78"/>
      <c r="B193" s="54"/>
      <c r="C193" s="55"/>
      <c r="D193" s="72"/>
      <c r="E193" s="70"/>
      <c r="F193" s="70"/>
      <c r="G193" s="69"/>
      <c r="H193" s="71"/>
      <c r="I193" s="55"/>
      <c r="J193" s="4"/>
    </row>
    <row r="194" spans="1:10" s="8" customFormat="1" x14ac:dyDescent="0.25">
      <c r="A194" s="93"/>
      <c r="B194" s="56"/>
      <c r="C194" s="57"/>
      <c r="D194" s="72"/>
      <c r="E194" s="70"/>
      <c r="F194" s="70"/>
      <c r="G194" s="70"/>
      <c r="H194" s="72"/>
      <c r="I194" s="55"/>
    </row>
    <row r="195" spans="1:10" s="8" customFormat="1" x14ac:dyDescent="0.25">
      <c r="A195" s="93"/>
      <c r="B195" s="56"/>
      <c r="C195" s="57"/>
      <c r="D195" s="72"/>
      <c r="E195" s="70"/>
      <c r="F195" s="70"/>
      <c r="G195" s="70"/>
      <c r="H195" s="72"/>
      <c r="I195" s="55"/>
    </row>
    <row r="196" spans="1:10" s="8" customFormat="1" x14ac:dyDescent="0.25">
      <c r="A196" s="93"/>
      <c r="B196" s="56"/>
      <c r="C196" s="57"/>
      <c r="D196" s="72"/>
      <c r="E196" s="70"/>
      <c r="F196" s="70"/>
      <c r="G196" s="70"/>
      <c r="H196" s="72"/>
      <c r="I196" s="55"/>
    </row>
    <row r="197" spans="1:10" s="8" customFormat="1" x14ac:dyDescent="0.25">
      <c r="A197" s="93"/>
      <c r="B197" s="56"/>
      <c r="C197" s="57"/>
      <c r="D197" s="72"/>
      <c r="E197" s="70"/>
      <c r="F197" s="70"/>
      <c r="G197" s="70"/>
      <c r="H197" s="72"/>
      <c r="I197" s="55"/>
    </row>
    <row r="198" spans="1:10" s="8" customFormat="1" x14ac:dyDescent="0.25">
      <c r="A198" s="94"/>
      <c r="B198" s="56"/>
      <c r="C198" s="35"/>
      <c r="D198" s="29"/>
      <c r="E198" s="70"/>
      <c r="F198" s="70"/>
      <c r="G198" s="70"/>
      <c r="H198" s="71"/>
      <c r="I198" s="55"/>
    </row>
    <row r="199" spans="1:10" s="8" customFormat="1" x14ac:dyDescent="0.25">
      <c r="A199" s="94"/>
      <c r="B199" s="56"/>
      <c r="C199" s="35"/>
      <c r="D199" s="29"/>
      <c r="E199" s="70"/>
      <c r="F199" s="70"/>
      <c r="G199" s="70"/>
      <c r="H199" s="72"/>
      <c r="I199" s="15"/>
    </row>
    <row r="200" spans="1:10" s="8" customFormat="1" x14ac:dyDescent="0.25">
      <c r="A200" s="94"/>
      <c r="B200" s="56"/>
      <c r="C200" s="35"/>
      <c r="D200" s="29"/>
      <c r="E200" s="70"/>
      <c r="F200" s="70"/>
      <c r="G200" s="70"/>
      <c r="H200" s="72"/>
      <c r="I200" s="15"/>
    </row>
    <row r="201" spans="1:10" x14ac:dyDescent="0.25">
      <c r="A201" s="92"/>
      <c r="B201" s="54"/>
      <c r="C201" s="35"/>
      <c r="D201" s="7"/>
      <c r="E201" s="70"/>
      <c r="F201" s="70"/>
      <c r="G201" s="69"/>
      <c r="H201" s="71"/>
      <c r="I201" s="55"/>
      <c r="J201" s="4"/>
    </row>
    <row r="202" spans="1:10" x14ac:dyDescent="0.25">
      <c r="B202" s="26"/>
      <c r="C202" s="35"/>
      <c r="D202" s="7"/>
      <c r="E202" s="22"/>
      <c r="F202" s="60"/>
      <c r="G202" s="23"/>
      <c r="H202" s="2"/>
      <c r="I202" s="32"/>
      <c r="J202" s="4"/>
    </row>
    <row r="203" spans="1:10" x14ac:dyDescent="0.25">
      <c r="B203" s="26"/>
      <c r="C203" s="35"/>
      <c r="D203" s="7"/>
      <c r="E203" s="22"/>
      <c r="F203" s="22"/>
      <c r="G203" s="22"/>
      <c r="H203" s="2"/>
      <c r="I203" s="32"/>
      <c r="J203" s="4"/>
    </row>
    <row r="204" spans="1:10" x14ac:dyDescent="0.25">
      <c r="B204" s="26"/>
      <c r="C204" s="35"/>
      <c r="D204" s="7"/>
      <c r="E204" s="22"/>
      <c r="F204" s="60"/>
      <c r="G204" s="23"/>
      <c r="H204" s="2"/>
      <c r="I204" s="32"/>
      <c r="J204" s="4"/>
    </row>
    <row r="205" spans="1:10" x14ac:dyDescent="0.25">
      <c r="B205" s="26"/>
      <c r="C205" s="35"/>
      <c r="D205" s="7"/>
      <c r="E205" s="22"/>
      <c r="F205" s="22"/>
      <c r="G205" s="22"/>
      <c r="H205" s="2"/>
      <c r="I205" s="32"/>
      <c r="J205" s="4"/>
    </row>
    <row r="206" spans="1:10" x14ac:dyDescent="0.25">
      <c r="B206" s="26"/>
      <c r="C206" s="35"/>
      <c r="D206" s="7"/>
      <c r="E206" s="22"/>
      <c r="F206" s="60"/>
      <c r="G206" s="23"/>
      <c r="H206" s="2"/>
      <c r="I206" s="32"/>
      <c r="J206" s="4"/>
    </row>
    <row r="207" spans="1:10" x14ac:dyDescent="0.25">
      <c r="B207" s="26"/>
      <c r="C207" s="35"/>
      <c r="D207" s="7"/>
      <c r="E207" s="22"/>
      <c r="F207" s="60"/>
      <c r="G207" s="23"/>
      <c r="H207" s="2"/>
      <c r="I207" s="32"/>
      <c r="J207" s="4"/>
    </row>
    <row r="208" spans="1:10" x14ac:dyDescent="0.25">
      <c r="B208" s="26"/>
      <c r="C208" s="35"/>
      <c r="D208" s="7"/>
      <c r="E208" s="22"/>
      <c r="F208" s="60"/>
      <c r="G208" s="23"/>
      <c r="H208" s="2"/>
      <c r="I208" s="32"/>
      <c r="J208" s="4"/>
    </row>
    <row r="209" spans="1:10" s="8" customFormat="1" x14ac:dyDescent="0.25">
      <c r="A209" s="74"/>
      <c r="B209" s="26"/>
      <c r="C209" s="35"/>
      <c r="D209" s="7"/>
      <c r="E209" s="22"/>
      <c r="F209" s="60"/>
      <c r="G209" s="23"/>
      <c r="H209" s="2"/>
      <c r="I209" s="32"/>
    </row>
    <row r="210" spans="1:10" x14ac:dyDescent="0.25">
      <c r="B210" s="26"/>
      <c r="C210" s="35"/>
      <c r="D210" s="7"/>
      <c r="E210" s="22"/>
      <c r="F210" s="60"/>
      <c r="G210" s="23"/>
      <c r="H210" s="2"/>
      <c r="I210" s="32"/>
      <c r="J210" s="4"/>
    </row>
    <row r="211" spans="1:10" x14ac:dyDescent="0.25">
      <c r="B211" s="26"/>
      <c r="C211" s="35"/>
      <c r="D211" s="7"/>
      <c r="E211" s="22"/>
      <c r="F211" s="60"/>
      <c r="G211" s="23"/>
      <c r="H211" s="2"/>
      <c r="I211" s="32"/>
      <c r="J211" s="4"/>
    </row>
    <row r="212" spans="1:10" x14ac:dyDescent="0.25">
      <c r="B212" s="26"/>
      <c r="C212" s="35"/>
      <c r="D212" s="7"/>
      <c r="E212" s="22"/>
      <c r="F212" s="60"/>
      <c r="G212" s="23"/>
      <c r="H212" s="2"/>
      <c r="I212" s="32"/>
      <c r="J212" s="4"/>
    </row>
    <row r="213" spans="1:10" x14ac:dyDescent="0.25">
      <c r="B213" s="26"/>
      <c r="C213" s="35"/>
      <c r="D213" s="7"/>
      <c r="E213" s="22"/>
      <c r="F213" s="60"/>
      <c r="G213" s="23"/>
      <c r="H213" s="2"/>
      <c r="I213" s="32"/>
      <c r="J213" s="4"/>
    </row>
    <row r="214" spans="1:10" x14ac:dyDescent="0.25">
      <c r="B214" s="26"/>
      <c r="C214" s="35"/>
      <c r="D214" s="7"/>
      <c r="E214" s="22"/>
      <c r="F214" s="60"/>
      <c r="G214" s="23"/>
      <c r="H214" s="2"/>
      <c r="I214" s="32"/>
      <c r="J214" s="4"/>
    </row>
    <row r="215" spans="1:10" x14ac:dyDescent="0.25">
      <c r="B215" s="26"/>
      <c r="C215" s="35"/>
      <c r="D215" s="7"/>
      <c r="E215" s="22"/>
      <c r="F215" s="60"/>
      <c r="G215" s="23"/>
      <c r="H215" s="2"/>
      <c r="I215" s="32"/>
      <c r="J215" s="4"/>
    </row>
    <row r="216" spans="1:10" x14ac:dyDescent="0.25">
      <c r="B216" s="26"/>
      <c r="C216" s="35"/>
      <c r="D216" s="7"/>
      <c r="E216" s="22"/>
      <c r="F216" s="60"/>
      <c r="G216" s="23"/>
      <c r="H216" s="2"/>
      <c r="I216" s="32"/>
      <c r="J216" s="4"/>
    </row>
    <row r="217" spans="1:10" x14ac:dyDescent="0.25">
      <c r="B217" s="26"/>
      <c r="C217" s="35"/>
      <c r="D217" s="7"/>
      <c r="E217" s="22"/>
      <c r="F217" s="60"/>
      <c r="G217" s="23"/>
      <c r="H217" s="2"/>
      <c r="I217" s="32"/>
      <c r="J217" s="4"/>
    </row>
    <row r="218" spans="1:10" x14ac:dyDescent="0.25">
      <c r="B218" s="26"/>
      <c r="C218" s="35"/>
      <c r="D218" s="7"/>
      <c r="E218" s="22"/>
      <c r="F218" s="60"/>
      <c r="G218" s="23"/>
      <c r="H218" s="2"/>
      <c r="I218" s="32"/>
      <c r="J218" s="4"/>
    </row>
    <row r="219" spans="1:10" x14ac:dyDescent="0.25">
      <c r="B219" s="26"/>
      <c r="C219" s="35"/>
      <c r="D219" s="7"/>
      <c r="E219" s="22"/>
      <c r="F219" s="60"/>
      <c r="G219" s="23"/>
      <c r="H219" s="2"/>
      <c r="I219" s="32"/>
      <c r="J219" s="4"/>
    </row>
    <row r="220" spans="1:10" x14ac:dyDescent="0.25">
      <c r="B220" s="26"/>
      <c r="C220" s="35"/>
      <c r="D220" s="7"/>
      <c r="E220" s="22"/>
      <c r="F220" s="60"/>
      <c r="G220" s="23"/>
      <c r="H220" s="2"/>
      <c r="I220" s="32"/>
      <c r="J220" s="4"/>
    </row>
    <row r="221" spans="1:10" x14ac:dyDescent="0.25">
      <c r="B221" s="26"/>
      <c r="C221" s="35"/>
      <c r="D221" s="7"/>
      <c r="E221" s="22"/>
      <c r="F221" s="60"/>
      <c r="G221" s="23"/>
      <c r="H221" s="2"/>
      <c r="I221" s="32"/>
    </row>
    <row r="222" spans="1:10" x14ac:dyDescent="0.25">
      <c r="B222" s="26"/>
      <c r="C222" s="35"/>
      <c r="D222" s="7"/>
      <c r="E222" s="22"/>
      <c r="F222" s="60"/>
      <c r="G222" s="23"/>
      <c r="H222" s="2"/>
      <c r="I222" s="32"/>
    </row>
    <row r="223" spans="1:10" x14ac:dyDescent="0.25">
      <c r="B223" s="26"/>
      <c r="C223" s="35"/>
      <c r="D223" s="7"/>
      <c r="E223" s="22"/>
      <c r="F223" s="60"/>
      <c r="G223" s="23"/>
      <c r="H223" s="2"/>
      <c r="I223" s="32"/>
    </row>
    <row r="224" spans="1:10" s="8" customFormat="1" x14ac:dyDescent="0.25">
      <c r="A224" s="74"/>
      <c r="B224" s="26"/>
      <c r="C224" s="35"/>
      <c r="D224" s="7"/>
      <c r="E224" s="22"/>
      <c r="F224" s="60"/>
      <c r="G224" s="23"/>
      <c r="H224" s="2"/>
      <c r="I224" s="32"/>
    </row>
    <row r="225" spans="2:9" x14ac:dyDescent="0.25">
      <c r="B225" s="26"/>
      <c r="C225" s="35"/>
      <c r="D225" s="7"/>
      <c r="E225" s="22"/>
      <c r="F225" s="60"/>
      <c r="G225" s="23"/>
      <c r="H225" s="2"/>
      <c r="I225" s="32"/>
    </row>
    <row r="226" spans="2:9" x14ac:dyDescent="0.25">
      <c r="B226" s="26"/>
      <c r="C226" s="13"/>
      <c r="D226" s="7"/>
      <c r="E226" s="22"/>
      <c r="F226" s="60"/>
      <c r="G226" s="23"/>
      <c r="H226" s="2"/>
      <c r="I226" s="32"/>
    </row>
    <row r="227" spans="2:9" x14ac:dyDescent="0.25">
      <c r="B227" s="26"/>
      <c r="C227" s="35"/>
      <c r="D227" s="7"/>
      <c r="E227" s="22"/>
      <c r="F227" s="60"/>
      <c r="G227" s="23"/>
      <c r="H227" s="2"/>
      <c r="I227" s="32"/>
    </row>
    <row r="228" spans="2:9" x14ac:dyDescent="0.25">
      <c r="B228" s="26"/>
      <c r="C228" s="35"/>
      <c r="D228" s="7"/>
      <c r="E228" s="22"/>
      <c r="F228" s="60"/>
      <c r="G228" s="23"/>
      <c r="H228" s="2"/>
      <c r="I228" s="32"/>
    </row>
    <row r="229" spans="2:9" x14ac:dyDescent="0.25">
      <c r="B229" s="26"/>
      <c r="C229" s="35"/>
      <c r="D229" s="7"/>
      <c r="E229" s="22"/>
      <c r="F229" s="60"/>
      <c r="G229" s="23"/>
      <c r="H229" s="2"/>
      <c r="I229" s="32"/>
    </row>
    <row r="230" spans="2:9" x14ac:dyDescent="0.25">
      <c r="B230" s="26"/>
      <c r="C230" s="35"/>
      <c r="D230" s="7"/>
      <c r="E230" s="22"/>
      <c r="F230" s="60"/>
      <c r="G230" s="23"/>
      <c r="H230" s="2"/>
      <c r="I230" s="32"/>
    </row>
    <row r="231" spans="2:9" x14ac:dyDescent="0.25">
      <c r="B231" s="26"/>
      <c r="C231" s="35"/>
      <c r="D231" s="7"/>
      <c r="E231" s="22"/>
      <c r="F231" s="60"/>
      <c r="G231" s="23"/>
      <c r="H231" s="2"/>
      <c r="I231" s="32"/>
    </row>
    <row r="232" spans="2:9" x14ac:dyDescent="0.25">
      <c r="B232" s="26"/>
      <c r="C232" s="35"/>
      <c r="D232" s="7"/>
      <c r="E232" s="22"/>
      <c r="F232" s="60"/>
      <c r="G232" s="23"/>
      <c r="H232" s="2"/>
      <c r="I232" s="32"/>
    </row>
    <row r="233" spans="2:9" x14ac:dyDescent="0.25">
      <c r="B233" s="26"/>
      <c r="C233" s="35"/>
      <c r="D233" s="7"/>
      <c r="E233" s="22"/>
      <c r="F233" s="60"/>
      <c r="G233" s="23"/>
      <c r="H233" s="2"/>
      <c r="I233" s="32"/>
    </row>
    <row r="234" spans="2:9" x14ac:dyDescent="0.25">
      <c r="B234" s="26"/>
      <c r="C234" s="35"/>
      <c r="D234" s="7"/>
      <c r="E234" s="22"/>
      <c r="F234" s="60"/>
      <c r="G234" s="23"/>
      <c r="H234" s="2"/>
      <c r="I234" s="32"/>
    </row>
    <row r="235" spans="2:9" x14ac:dyDescent="0.25">
      <c r="B235" s="26"/>
      <c r="C235" s="35"/>
      <c r="D235" s="7"/>
      <c r="E235" s="22"/>
      <c r="F235" s="60"/>
      <c r="G235" s="23"/>
      <c r="H235" s="2"/>
      <c r="I235" s="32"/>
    </row>
    <row r="236" spans="2:9" x14ac:dyDescent="0.25">
      <c r="B236" s="26"/>
      <c r="C236" s="35"/>
      <c r="D236" s="7"/>
      <c r="E236" s="22"/>
      <c r="F236" s="60"/>
      <c r="G236" s="23"/>
      <c r="H236" s="2"/>
      <c r="I236" s="32"/>
    </row>
    <row r="237" spans="2:9" x14ac:dyDescent="0.25">
      <c r="B237" s="26"/>
      <c r="C237" s="35"/>
      <c r="D237" s="7"/>
      <c r="E237" s="22"/>
      <c r="F237" s="60"/>
      <c r="G237" s="23"/>
      <c r="H237" s="2"/>
      <c r="I237" s="32"/>
    </row>
    <row r="238" spans="2:9" x14ac:dyDescent="0.25">
      <c r="B238" s="26"/>
      <c r="C238" s="35"/>
      <c r="D238" s="7"/>
      <c r="E238" s="22"/>
      <c r="F238" s="60"/>
      <c r="G238" s="23"/>
      <c r="H238" s="2"/>
      <c r="I238" s="32"/>
    </row>
    <row r="239" spans="2:9" x14ac:dyDescent="0.25">
      <c r="B239" s="26"/>
      <c r="C239" s="44"/>
      <c r="D239" s="7"/>
      <c r="E239" s="22"/>
      <c r="F239" s="60"/>
      <c r="G239" s="23"/>
      <c r="H239" s="2"/>
      <c r="I239" s="32"/>
    </row>
    <row r="240" spans="2:9" x14ac:dyDescent="0.25">
      <c r="B240" s="26"/>
      <c r="C240" s="44"/>
      <c r="D240" s="7"/>
      <c r="E240" s="22"/>
      <c r="F240" s="60"/>
      <c r="G240" s="23"/>
      <c r="H240" s="2"/>
      <c r="I240" s="32"/>
    </row>
    <row r="241" spans="1:9" x14ac:dyDescent="0.25">
      <c r="B241" s="26"/>
      <c r="C241" s="45"/>
      <c r="D241" s="7"/>
      <c r="E241" s="22"/>
      <c r="F241" s="60"/>
      <c r="G241" s="23"/>
      <c r="H241" s="2"/>
      <c r="I241" s="32"/>
    </row>
    <row r="242" spans="1:9" x14ac:dyDescent="0.25">
      <c r="B242" s="26"/>
      <c r="C242" s="44"/>
      <c r="D242" s="7"/>
      <c r="E242" s="22"/>
      <c r="F242" s="60"/>
      <c r="G242" s="23"/>
      <c r="H242" s="2"/>
      <c r="I242" s="46"/>
    </row>
    <row r="243" spans="1:9" x14ac:dyDescent="0.25">
      <c r="B243" s="26"/>
      <c r="C243" s="44"/>
      <c r="D243" s="7"/>
      <c r="E243" s="22"/>
      <c r="F243" s="60"/>
      <c r="G243" s="23"/>
      <c r="H243" s="37"/>
      <c r="I243" s="46"/>
    </row>
    <row r="244" spans="1:9" x14ac:dyDescent="0.25">
      <c r="B244" s="26"/>
      <c r="C244" s="45"/>
      <c r="D244" s="7"/>
      <c r="E244" s="22"/>
      <c r="F244" s="60"/>
      <c r="G244" s="23"/>
      <c r="H244" s="2"/>
      <c r="I244" s="32"/>
    </row>
    <row r="245" spans="1:9" x14ac:dyDescent="0.25">
      <c r="B245" s="26"/>
      <c r="C245" s="44"/>
      <c r="D245" s="7"/>
      <c r="E245" s="22"/>
      <c r="F245" s="60"/>
      <c r="G245" s="23"/>
      <c r="H245" s="2"/>
      <c r="I245" s="32"/>
    </row>
    <row r="246" spans="1:9" x14ac:dyDescent="0.25">
      <c r="B246" s="26"/>
      <c r="C246" s="44"/>
      <c r="D246" s="7"/>
      <c r="E246" s="22"/>
      <c r="F246" s="60"/>
      <c r="G246" s="23"/>
      <c r="H246" s="2"/>
      <c r="I246" s="32"/>
    </row>
    <row r="247" spans="1:9" x14ac:dyDescent="0.25">
      <c r="B247" s="26"/>
      <c r="C247" s="44"/>
      <c r="D247" s="7"/>
      <c r="E247" s="22"/>
      <c r="F247" s="60"/>
      <c r="G247" s="23"/>
      <c r="H247" s="37"/>
      <c r="I247" s="46"/>
    </row>
    <row r="248" spans="1:9" x14ac:dyDescent="0.25">
      <c r="B248" s="26"/>
      <c r="C248" s="44"/>
      <c r="D248" s="7"/>
      <c r="E248" s="22"/>
      <c r="F248" s="60"/>
      <c r="G248" s="23"/>
      <c r="H248" s="2"/>
      <c r="I248" s="32"/>
    </row>
    <row r="249" spans="1:9" x14ac:dyDescent="0.25">
      <c r="A249" s="47"/>
      <c r="B249" s="48"/>
      <c r="C249" s="44"/>
      <c r="D249" s="48"/>
      <c r="E249" s="50"/>
      <c r="F249" s="61"/>
      <c r="G249" s="50"/>
      <c r="H249" s="37"/>
      <c r="I249" s="46"/>
    </row>
    <row r="250" spans="1:9" x14ac:dyDescent="0.25">
      <c r="A250" s="79"/>
      <c r="B250" s="26"/>
      <c r="C250" s="45"/>
      <c r="D250" s="37"/>
      <c r="E250" s="22"/>
      <c r="F250" s="60"/>
      <c r="G250" s="23"/>
      <c r="H250" s="2"/>
      <c r="I250" s="32"/>
    </row>
    <row r="251" spans="1:9" x14ac:dyDescent="0.25">
      <c r="A251" s="79"/>
      <c r="B251" s="26"/>
      <c r="C251" s="45"/>
      <c r="D251" s="37"/>
      <c r="E251" s="22"/>
      <c r="F251" s="60"/>
      <c r="G251" s="23"/>
      <c r="H251" s="30"/>
      <c r="I251" s="32"/>
    </row>
    <row r="252" spans="1:9" x14ac:dyDescent="0.25">
      <c r="A252" s="79"/>
      <c r="B252" s="26"/>
      <c r="C252" s="45"/>
      <c r="D252" s="37"/>
      <c r="E252" s="22"/>
      <c r="F252" s="60"/>
      <c r="G252" s="23"/>
      <c r="H252" s="33"/>
      <c r="I252" s="13"/>
    </row>
    <row r="253" spans="1:9" x14ac:dyDescent="0.25">
      <c r="A253" s="79"/>
      <c r="B253" s="26"/>
      <c r="C253" s="45"/>
      <c r="D253" s="37"/>
      <c r="E253" s="22"/>
      <c r="F253" s="60"/>
      <c r="G253" s="23"/>
      <c r="H253" s="30"/>
      <c r="I253" s="13"/>
    </row>
    <row r="254" spans="1:9" x14ac:dyDescent="0.25">
      <c r="A254" s="47"/>
      <c r="B254" s="26"/>
      <c r="C254" s="44"/>
      <c r="D254" s="48"/>
      <c r="E254" s="22"/>
      <c r="F254" s="60"/>
      <c r="G254" s="23"/>
      <c r="H254" s="30"/>
      <c r="I254" s="13"/>
    </row>
    <row r="255" spans="1:9" x14ac:dyDescent="0.25">
      <c r="A255" s="47"/>
      <c r="B255" s="26"/>
      <c r="C255" s="44"/>
      <c r="D255" s="48"/>
      <c r="E255" s="22"/>
      <c r="F255" s="60"/>
      <c r="G255" s="23"/>
      <c r="H255" s="30"/>
      <c r="I255" s="13"/>
    </row>
    <row r="256" spans="1:9" x14ac:dyDescent="0.25">
      <c r="A256" s="47"/>
      <c r="B256" s="26"/>
      <c r="C256" s="44"/>
      <c r="D256" s="48"/>
      <c r="E256" s="22"/>
      <c r="F256" s="60"/>
      <c r="G256" s="23"/>
      <c r="H256" s="30"/>
      <c r="I256" s="12"/>
    </row>
    <row r="257" spans="1:9" x14ac:dyDescent="0.25">
      <c r="A257" s="80"/>
      <c r="B257" s="26"/>
      <c r="C257" s="51"/>
      <c r="D257" s="52"/>
      <c r="E257" s="22"/>
      <c r="F257" s="60"/>
      <c r="G257" s="23"/>
      <c r="H257" s="2"/>
      <c r="I257" s="13"/>
    </row>
    <row r="258" spans="1:9" x14ac:dyDescent="0.25">
      <c r="A258" s="47"/>
      <c r="B258" s="26"/>
      <c r="C258" s="44"/>
      <c r="D258" s="48"/>
      <c r="E258" s="22"/>
      <c r="F258" s="60"/>
      <c r="G258" s="23"/>
      <c r="H258" s="2"/>
      <c r="I258" s="13"/>
    </row>
    <row r="259" spans="1:9" x14ac:dyDescent="0.25">
      <c r="A259" s="79"/>
      <c r="B259" s="26"/>
      <c r="C259" s="45"/>
      <c r="D259" s="37"/>
      <c r="E259" s="22"/>
      <c r="F259" s="60"/>
      <c r="G259" s="23"/>
      <c r="H259" s="30"/>
      <c r="I259" s="13"/>
    </row>
    <row r="260" spans="1:9" x14ac:dyDescent="0.25">
      <c r="A260" s="79"/>
      <c r="B260" s="26"/>
      <c r="C260" s="45"/>
      <c r="D260" s="37"/>
      <c r="E260" s="22"/>
      <c r="F260" s="60"/>
      <c r="G260" s="23"/>
      <c r="H260" s="2"/>
      <c r="I260" s="13"/>
    </row>
    <row r="261" spans="1:9" x14ac:dyDescent="0.25">
      <c r="A261" s="47"/>
      <c r="B261" s="26"/>
      <c r="C261" s="44"/>
      <c r="D261" s="48"/>
      <c r="E261" s="22"/>
      <c r="F261" s="60"/>
      <c r="G261" s="23"/>
      <c r="H261" s="2"/>
      <c r="I261" s="12"/>
    </row>
    <row r="262" spans="1:9" x14ac:dyDescent="0.25">
      <c r="A262" s="47"/>
      <c r="B262" s="26"/>
      <c r="C262" s="44"/>
      <c r="D262" s="48"/>
      <c r="E262" s="22"/>
      <c r="F262" s="60"/>
      <c r="G262" s="23"/>
      <c r="H262" s="2"/>
      <c r="I262" s="32"/>
    </row>
    <row r="263" spans="1:9" x14ac:dyDescent="0.25">
      <c r="A263" s="47"/>
      <c r="B263" s="26"/>
      <c r="C263" s="44"/>
      <c r="D263" s="48"/>
      <c r="E263" s="22"/>
      <c r="F263" s="60"/>
      <c r="G263" s="23"/>
      <c r="H263" s="30"/>
      <c r="I263" s="13"/>
    </row>
    <row r="264" spans="1:9" x14ac:dyDescent="0.25">
      <c r="A264" s="79"/>
      <c r="B264" s="26"/>
      <c r="C264" s="45"/>
      <c r="D264" s="37"/>
      <c r="E264" s="22"/>
      <c r="F264" s="60"/>
      <c r="G264" s="23"/>
      <c r="H264" s="2"/>
      <c r="I264" s="12"/>
    </row>
    <row r="265" spans="1:9" x14ac:dyDescent="0.25">
      <c r="A265" s="47"/>
      <c r="B265" s="26"/>
      <c r="C265" s="44"/>
      <c r="D265" s="48"/>
      <c r="E265" s="22"/>
      <c r="F265" s="60"/>
      <c r="G265" s="23"/>
      <c r="H265" s="2"/>
      <c r="I265" s="32"/>
    </row>
    <row r="266" spans="1:9" x14ac:dyDescent="0.25">
      <c r="A266" s="47"/>
      <c r="B266" s="26"/>
      <c r="C266" s="44"/>
      <c r="D266" s="48"/>
      <c r="E266" s="22"/>
      <c r="F266" s="60"/>
      <c r="G266" s="23"/>
      <c r="H266" s="2"/>
      <c r="I266" s="32"/>
    </row>
    <row r="267" spans="1:9" x14ac:dyDescent="0.25">
      <c r="A267" s="79"/>
      <c r="B267" s="26"/>
      <c r="C267" s="45"/>
      <c r="D267" s="37"/>
      <c r="E267" s="22"/>
      <c r="F267" s="60"/>
      <c r="G267" s="23"/>
      <c r="H267" s="2"/>
      <c r="I267" s="13"/>
    </row>
    <row r="268" spans="1:9" x14ac:dyDescent="0.25">
      <c r="A268" s="79"/>
      <c r="B268" s="26"/>
      <c r="C268" s="45"/>
      <c r="D268" s="37"/>
      <c r="E268" s="22"/>
      <c r="F268" s="60"/>
      <c r="G268" s="23"/>
      <c r="H268" s="2"/>
      <c r="I268" s="32"/>
    </row>
    <row r="269" spans="1:9" x14ac:dyDescent="0.25">
      <c r="A269" s="47"/>
      <c r="B269" s="26"/>
      <c r="C269" s="44"/>
      <c r="D269" s="48"/>
      <c r="E269" s="22"/>
      <c r="F269" s="60"/>
      <c r="G269" s="23"/>
      <c r="H269" s="2"/>
      <c r="I269" s="32"/>
    </row>
    <row r="270" spans="1:9" x14ac:dyDescent="0.25">
      <c r="A270" s="47"/>
      <c r="B270" s="26"/>
      <c r="C270" s="44"/>
      <c r="D270" s="48"/>
      <c r="E270" s="22"/>
      <c r="F270" s="60"/>
      <c r="G270" s="23"/>
      <c r="H270" s="2"/>
      <c r="I270" s="32"/>
    </row>
    <row r="271" spans="1:9" x14ac:dyDescent="0.25">
      <c r="A271" s="47"/>
      <c r="B271" s="26"/>
      <c r="C271" s="44"/>
      <c r="D271" s="48"/>
      <c r="E271" s="22"/>
      <c r="F271" s="60"/>
      <c r="G271" s="23"/>
      <c r="H271" s="2"/>
      <c r="I271" s="32"/>
    </row>
    <row r="272" spans="1:9" x14ac:dyDescent="0.25">
      <c r="A272" s="47"/>
      <c r="B272" s="26"/>
      <c r="C272" s="44"/>
      <c r="D272" s="48"/>
      <c r="E272" s="22"/>
      <c r="F272" s="60"/>
      <c r="G272" s="23"/>
      <c r="H272" s="2"/>
      <c r="I272" s="32"/>
    </row>
    <row r="273" spans="1:9" x14ac:dyDescent="0.25">
      <c r="A273" s="79"/>
      <c r="B273" s="26"/>
      <c r="C273" s="45"/>
      <c r="D273" s="37"/>
      <c r="E273" s="22"/>
      <c r="F273" s="60"/>
      <c r="G273" s="23"/>
      <c r="H273" s="28"/>
      <c r="I273" s="13"/>
    </row>
    <row r="274" spans="1:9" x14ac:dyDescent="0.25">
      <c r="A274" s="79"/>
      <c r="B274" s="26"/>
      <c r="C274" s="45"/>
      <c r="D274" s="37"/>
      <c r="E274" s="22"/>
      <c r="F274" s="60"/>
      <c r="G274" s="23"/>
      <c r="H274" s="2"/>
      <c r="I274" s="32"/>
    </row>
    <row r="275" spans="1:9" x14ac:dyDescent="0.25">
      <c r="A275" s="47"/>
      <c r="B275" s="26"/>
      <c r="C275" s="44"/>
      <c r="D275" s="48"/>
      <c r="E275" s="22"/>
      <c r="F275" s="60"/>
      <c r="G275" s="23"/>
      <c r="H275" s="2"/>
      <c r="I275" s="32"/>
    </row>
    <row r="276" spans="1:9" x14ac:dyDescent="0.25">
      <c r="A276" s="47"/>
      <c r="B276" s="26"/>
      <c r="C276" s="44"/>
      <c r="D276" s="48"/>
      <c r="E276" s="22"/>
      <c r="F276" s="60"/>
      <c r="G276" s="23"/>
      <c r="H276" s="2"/>
      <c r="I276" s="13"/>
    </row>
    <row r="277" spans="1:9" x14ac:dyDescent="0.25">
      <c r="A277" s="47"/>
      <c r="B277" s="26"/>
      <c r="C277" s="44"/>
      <c r="D277" s="48"/>
      <c r="E277" s="22"/>
      <c r="F277" s="60"/>
      <c r="G277" s="23"/>
      <c r="H277" s="2"/>
      <c r="I277" s="13"/>
    </row>
    <row r="278" spans="1:9" x14ac:dyDescent="0.25">
      <c r="A278" s="79"/>
      <c r="B278" s="26"/>
      <c r="C278" s="45"/>
      <c r="D278" s="37"/>
      <c r="E278" s="22"/>
      <c r="F278" s="60"/>
      <c r="G278" s="23"/>
      <c r="H278" s="30"/>
      <c r="I278" s="13"/>
    </row>
    <row r="279" spans="1:9" x14ac:dyDescent="0.25">
      <c r="A279" s="47"/>
      <c r="B279" s="26"/>
      <c r="C279" s="44"/>
      <c r="D279" s="48"/>
      <c r="E279" s="22"/>
      <c r="F279" s="60"/>
      <c r="G279" s="23"/>
      <c r="H279" s="2"/>
      <c r="I279" s="13"/>
    </row>
    <row r="280" spans="1:9" x14ac:dyDescent="0.25">
      <c r="A280" s="79"/>
      <c r="B280" s="26"/>
      <c r="C280" s="45"/>
      <c r="D280" s="37"/>
      <c r="E280" s="22"/>
      <c r="F280" s="60"/>
      <c r="G280" s="23"/>
      <c r="H280" s="2"/>
      <c r="I280" s="13"/>
    </row>
    <row r="281" spans="1:9" x14ac:dyDescent="0.25">
      <c r="A281" s="79"/>
      <c r="B281" s="26"/>
      <c r="C281" s="45"/>
      <c r="D281" s="37"/>
      <c r="E281" s="22"/>
      <c r="F281" s="60"/>
      <c r="G281" s="23"/>
      <c r="H281" s="33"/>
      <c r="I281" s="32"/>
    </row>
    <row r="282" spans="1:9" x14ac:dyDescent="0.25">
      <c r="A282" s="47"/>
      <c r="B282" s="26"/>
      <c r="C282" s="44"/>
      <c r="D282" s="48"/>
      <c r="E282" s="22"/>
      <c r="F282" s="60"/>
      <c r="G282" s="23"/>
      <c r="H282" s="2"/>
      <c r="I282" s="13"/>
    </row>
    <row r="283" spans="1:9" x14ac:dyDescent="0.25">
      <c r="A283" s="47"/>
      <c r="B283" s="26"/>
      <c r="C283" s="44"/>
      <c r="D283" s="48"/>
      <c r="E283" s="22"/>
      <c r="F283" s="60"/>
      <c r="G283" s="23"/>
      <c r="H283" s="30"/>
      <c r="I283" s="13"/>
    </row>
    <row r="284" spans="1:9" x14ac:dyDescent="0.25">
      <c r="A284" s="47"/>
      <c r="B284" s="26"/>
      <c r="C284" s="44"/>
      <c r="D284" s="48"/>
      <c r="E284" s="22"/>
      <c r="F284" s="60"/>
      <c r="G284" s="23"/>
      <c r="H284" s="30"/>
      <c r="I284" s="13"/>
    </row>
    <row r="285" spans="1:9" x14ac:dyDescent="0.25">
      <c r="A285" s="47"/>
      <c r="B285" s="26"/>
      <c r="C285" s="44"/>
      <c r="D285" s="48"/>
      <c r="E285" s="22"/>
      <c r="F285" s="60"/>
      <c r="G285" s="23"/>
      <c r="H285" s="30"/>
      <c r="I285" s="13"/>
    </row>
    <row r="286" spans="1:9" x14ac:dyDescent="0.25">
      <c r="A286" s="79"/>
      <c r="B286" s="26"/>
      <c r="C286" s="45"/>
      <c r="D286" s="37"/>
      <c r="E286" s="22"/>
      <c r="F286" s="60"/>
      <c r="G286" s="23"/>
      <c r="H286" s="2"/>
      <c r="I286" s="32"/>
    </row>
    <row r="287" spans="1:9" x14ac:dyDescent="0.25">
      <c r="A287" s="47"/>
      <c r="B287" s="26"/>
      <c r="C287" s="44"/>
      <c r="D287" s="48"/>
      <c r="E287" s="22"/>
      <c r="F287" s="60"/>
      <c r="G287" s="23"/>
      <c r="H287" s="30"/>
      <c r="I287" s="12"/>
    </row>
    <row r="288" spans="1:9" x14ac:dyDescent="0.25">
      <c r="A288" s="47"/>
      <c r="B288" s="26"/>
      <c r="C288" s="44"/>
      <c r="D288" s="48"/>
      <c r="E288" s="22"/>
      <c r="F288" s="60"/>
      <c r="G288" s="23"/>
      <c r="H288" s="30"/>
      <c r="I288" s="12"/>
    </row>
    <row r="289" spans="1:9" x14ac:dyDescent="0.25">
      <c r="A289" s="79"/>
      <c r="B289" s="26"/>
      <c r="C289" s="45"/>
      <c r="D289" s="37"/>
      <c r="E289" s="22"/>
      <c r="F289" s="60"/>
      <c r="G289" s="23"/>
      <c r="H289" s="2"/>
      <c r="I289" s="13"/>
    </row>
    <row r="290" spans="1:9" x14ac:dyDescent="0.25">
      <c r="A290" s="47"/>
      <c r="B290" s="26"/>
      <c r="C290" s="44"/>
      <c r="D290" s="48"/>
      <c r="E290" s="22"/>
      <c r="F290" s="60"/>
      <c r="G290" s="23"/>
      <c r="H290" s="2"/>
      <c r="I290" s="12"/>
    </row>
    <row r="291" spans="1:9" x14ac:dyDescent="0.25">
      <c r="A291" s="47"/>
      <c r="B291" s="26"/>
      <c r="C291" s="44"/>
      <c r="D291" s="48"/>
      <c r="E291" s="22"/>
      <c r="F291" s="60"/>
      <c r="G291" s="23"/>
      <c r="H291" s="24"/>
      <c r="I291" s="32"/>
    </row>
    <row r="292" spans="1:9" x14ac:dyDescent="0.25">
      <c r="A292" s="79"/>
      <c r="B292" s="26"/>
      <c r="C292" s="45"/>
      <c r="D292" s="37"/>
      <c r="E292" s="22"/>
      <c r="F292" s="60"/>
      <c r="G292" s="23"/>
      <c r="H292" s="2"/>
      <c r="I292" s="32"/>
    </row>
    <row r="293" spans="1:9" x14ac:dyDescent="0.25">
      <c r="A293" s="47"/>
      <c r="B293" s="26"/>
      <c r="C293" s="44"/>
      <c r="D293" s="48"/>
      <c r="E293" s="22"/>
      <c r="F293" s="60"/>
      <c r="G293" s="23"/>
      <c r="H293" s="2"/>
      <c r="I293" s="13"/>
    </row>
    <row r="294" spans="1:9" x14ac:dyDescent="0.25">
      <c r="A294" s="47"/>
      <c r="B294" s="26"/>
      <c r="C294" s="44"/>
      <c r="D294" s="48"/>
      <c r="E294" s="22"/>
      <c r="F294" s="60"/>
      <c r="G294" s="23"/>
      <c r="H294" s="33"/>
      <c r="I294" s="13"/>
    </row>
    <row r="295" spans="1:9" x14ac:dyDescent="0.25">
      <c r="A295" s="47"/>
      <c r="B295" s="26"/>
      <c r="C295" s="44"/>
      <c r="D295" s="48"/>
      <c r="E295" s="22"/>
      <c r="F295" s="60"/>
      <c r="G295" s="23"/>
      <c r="H295" s="30"/>
      <c r="I295" s="13"/>
    </row>
    <row r="296" spans="1:9" x14ac:dyDescent="0.25">
      <c r="A296" s="47"/>
      <c r="B296" s="26"/>
      <c r="C296" s="44"/>
      <c r="D296" s="48"/>
      <c r="E296" s="49"/>
      <c r="F296" s="60"/>
      <c r="G296" s="23"/>
      <c r="H296" s="2"/>
      <c r="I296" s="32"/>
    </row>
    <row r="297" spans="1:9" x14ac:dyDescent="0.25">
      <c r="A297" s="47"/>
      <c r="B297" s="26"/>
      <c r="C297" s="44"/>
      <c r="D297" s="48"/>
      <c r="E297" s="22"/>
      <c r="F297" s="60"/>
      <c r="G297" s="23"/>
      <c r="H297" s="30"/>
      <c r="I297" s="13"/>
    </row>
    <row r="298" spans="1:9" x14ac:dyDescent="0.25">
      <c r="A298" s="47"/>
      <c r="B298" s="26"/>
      <c r="C298" s="44"/>
      <c r="D298" s="48"/>
      <c r="E298" s="22"/>
      <c r="F298" s="60"/>
      <c r="G298" s="23"/>
      <c r="H298" s="30"/>
      <c r="I298" s="12"/>
    </row>
    <row r="299" spans="1:9" x14ac:dyDescent="0.25">
      <c r="A299" s="47"/>
      <c r="B299" s="26"/>
      <c r="C299" s="44"/>
      <c r="D299" s="48"/>
      <c r="E299" s="22"/>
      <c r="F299" s="60"/>
      <c r="G299" s="23"/>
      <c r="H299" s="2"/>
      <c r="I299" s="13"/>
    </row>
    <row r="300" spans="1:9" x14ac:dyDescent="0.25">
      <c r="A300" s="47"/>
      <c r="B300" s="26"/>
      <c r="C300" s="44"/>
      <c r="D300" s="48"/>
      <c r="E300" s="22"/>
      <c r="F300" s="60"/>
      <c r="G300" s="23"/>
      <c r="H300" s="33"/>
      <c r="I300" s="32"/>
    </row>
    <row r="301" spans="1:9" x14ac:dyDescent="0.25">
      <c r="A301" s="47"/>
      <c r="B301" s="26"/>
      <c r="C301" s="44"/>
      <c r="D301" s="48"/>
      <c r="E301" s="22"/>
      <c r="F301" s="60"/>
      <c r="G301" s="23"/>
      <c r="H301" s="33"/>
      <c r="I301" s="32"/>
    </row>
    <row r="302" spans="1:9" x14ac:dyDescent="0.25">
      <c r="A302" s="47"/>
      <c r="B302" s="26"/>
      <c r="C302" s="44"/>
      <c r="D302" s="48"/>
      <c r="E302" s="22"/>
      <c r="F302" s="60"/>
      <c r="G302" s="23"/>
      <c r="H302" s="33"/>
      <c r="I302" s="13"/>
    </row>
    <row r="303" spans="1:9" x14ac:dyDescent="0.25">
      <c r="A303" s="79"/>
      <c r="B303" s="26"/>
      <c r="C303" s="45"/>
      <c r="D303" s="37"/>
      <c r="E303" s="22"/>
      <c r="F303" s="60"/>
      <c r="G303" s="23"/>
      <c r="H303" s="30"/>
      <c r="I303" s="12"/>
    </row>
    <row r="304" spans="1:9" x14ac:dyDescent="0.25">
      <c r="A304" s="79"/>
      <c r="B304" s="26"/>
      <c r="C304" s="45"/>
      <c r="D304" s="37"/>
      <c r="E304" s="22"/>
      <c r="F304" s="60"/>
      <c r="G304" s="23"/>
      <c r="H304" s="30"/>
      <c r="I304" s="32"/>
    </row>
    <row r="305" spans="1:9" x14ac:dyDescent="0.25">
      <c r="A305" s="47"/>
      <c r="B305" s="26"/>
      <c r="C305" s="44"/>
      <c r="D305" s="48"/>
      <c r="E305" s="22"/>
      <c r="F305" s="60"/>
      <c r="G305" s="23"/>
      <c r="H305" s="2"/>
      <c r="I305" s="32"/>
    </row>
    <row r="306" spans="1:9" x14ac:dyDescent="0.25">
      <c r="A306" s="47"/>
      <c r="B306" s="26"/>
      <c r="C306" s="44"/>
      <c r="D306" s="48"/>
      <c r="E306" s="22"/>
      <c r="F306" s="60"/>
      <c r="G306" s="23"/>
      <c r="H306" s="2"/>
      <c r="I306" s="13"/>
    </row>
    <row r="307" spans="1:9" x14ac:dyDescent="0.25">
      <c r="A307" s="47"/>
      <c r="B307" s="26"/>
      <c r="C307" s="44"/>
      <c r="D307" s="48"/>
      <c r="E307" s="22"/>
      <c r="F307" s="60"/>
      <c r="G307" s="23"/>
      <c r="H307" s="33"/>
      <c r="I307" s="13"/>
    </row>
    <row r="308" spans="1:9" x14ac:dyDescent="0.25">
      <c r="A308" s="79"/>
      <c r="B308" s="26"/>
      <c r="C308" s="45"/>
      <c r="D308" s="37"/>
      <c r="E308" s="22"/>
      <c r="F308" s="60"/>
      <c r="G308" s="23"/>
      <c r="H308" s="33"/>
      <c r="I308" s="13"/>
    </row>
    <row r="309" spans="1:9" x14ac:dyDescent="0.25">
      <c r="A309" s="47"/>
      <c r="B309" s="26"/>
      <c r="C309" s="44"/>
      <c r="D309" s="48"/>
      <c r="E309" s="22"/>
      <c r="F309" s="60"/>
      <c r="G309" s="23"/>
      <c r="H309" s="33"/>
      <c r="I309" s="13"/>
    </row>
    <row r="310" spans="1:9" x14ac:dyDescent="0.25">
      <c r="A310" s="47"/>
      <c r="B310" s="26"/>
      <c r="C310" s="44"/>
      <c r="D310" s="48"/>
      <c r="E310" s="22"/>
      <c r="F310" s="60"/>
      <c r="G310" s="23"/>
      <c r="H310" s="30"/>
      <c r="I310" s="13"/>
    </row>
    <row r="311" spans="1:9" x14ac:dyDescent="0.25">
      <c r="A311" s="47"/>
      <c r="B311" s="26"/>
      <c r="C311" s="44"/>
      <c r="D311" s="48"/>
      <c r="E311" s="22"/>
      <c r="F311" s="60"/>
      <c r="G311" s="23"/>
      <c r="H311" s="33"/>
      <c r="I311" s="32"/>
    </row>
    <row r="312" spans="1:9" x14ac:dyDescent="0.25">
      <c r="A312" s="79"/>
      <c r="B312" s="26"/>
      <c r="C312" s="45"/>
      <c r="D312" s="37"/>
      <c r="E312" s="22"/>
      <c r="F312" s="60"/>
      <c r="G312" s="23"/>
      <c r="H312" s="33"/>
      <c r="I312" s="32"/>
    </row>
    <row r="313" spans="1:9" x14ac:dyDescent="0.25">
      <c r="A313" s="79"/>
      <c r="B313" s="26"/>
      <c r="C313" s="45"/>
      <c r="D313" s="37"/>
      <c r="E313" s="22"/>
      <c r="F313" s="60"/>
      <c r="G313" s="23"/>
      <c r="H313" s="33"/>
      <c r="I313" s="13"/>
    </row>
    <row r="314" spans="1:9" x14ac:dyDescent="0.25">
      <c r="A314" s="47"/>
      <c r="B314" s="26"/>
      <c r="C314" s="44"/>
      <c r="D314" s="48"/>
      <c r="E314" s="22"/>
      <c r="F314" s="60"/>
      <c r="G314" s="23"/>
      <c r="H314" s="2"/>
      <c r="I314" s="32"/>
    </row>
    <row r="315" spans="1:9" x14ac:dyDescent="0.25">
      <c r="A315" s="47"/>
      <c r="B315" s="26"/>
      <c r="C315" s="44"/>
      <c r="D315" s="48"/>
      <c r="E315" s="29"/>
      <c r="F315" s="60"/>
      <c r="G315" s="23"/>
      <c r="H315" s="2"/>
      <c r="I315" s="32"/>
    </row>
    <row r="316" spans="1:9" x14ac:dyDescent="0.25">
      <c r="A316" s="47"/>
      <c r="B316" s="26"/>
      <c r="C316" s="44"/>
      <c r="D316" s="48"/>
      <c r="E316" s="29"/>
      <c r="F316" s="60"/>
      <c r="G316" s="23"/>
      <c r="H316" s="33"/>
      <c r="I316" s="32"/>
    </row>
    <row r="317" spans="1:9" x14ac:dyDescent="0.25">
      <c r="A317" s="79"/>
      <c r="B317" s="26"/>
      <c r="C317" s="45"/>
      <c r="D317" s="37"/>
      <c r="E317" s="36"/>
      <c r="F317" s="60"/>
      <c r="G317" s="23"/>
      <c r="H317" s="33"/>
      <c r="I317" s="13"/>
    </row>
    <row r="318" spans="1:9" x14ac:dyDescent="0.25">
      <c r="A318" s="47"/>
      <c r="B318" s="26"/>
      <c r="C318" s="44"/>
      <c r="D318" s="48"/>
      <c r="E318" s="37"/>
      <c r="F318" s="60"/>
      <c r="G318" s="23"/>
      <c r="H318" s="2"/>
      <c r="I318" s="32"/>
    </row>
    <row r="319" spans="1:9" x14ac:dyDescent="0.25">
      <c r="A319" s="47"/>
      <c r="B319" s="26"/>
      <c r="C319" s="44"/>
      <c r="D319" s="48"/>
      <c r="E319" s="36"/>
      <c r="F319" s="60"/>
      <c r="G319" s="23"/>
      <c r="H319" s="30"/>
      <c r="I319" s="32"/>
    </row>
    <row r="320" spans="1:9" x14ac:dyDescent="0.25">
      <c r="A320" s="47"/>
      <c r="B320" s="26"/>
      <c r="C320" s="44"/>
      <c r="D320" s="48"/>
      <c r="E320" s="36"/>
      <c r="F320" s="60"/>
      <c r="G320" s="23"/>
      <c r="H320" s="28"/>
      <c r="I320" s="13"/>
    </row>
    <row r="321" spans="1:9" x14ac:dyDescent="0.25">
      <c r="A321" s="79"/>
      <c r="B321" s="26"/>
      <c r="C321" s="45"/>
      <c r="D321" s="37"/>
      <c r="E321" s="36"/>
      <c r="F321" s="60"/>
      <c r="G321" s="23"/>
      <c r="H321" s="2"/>
      <c r="I321" s="32"/>
    </row>
    <row r="322" spans="1:9" x14ac:dyDescent="0.25">
      <c r="A322" s="79"/>
      <c r="B322" s="26"/>
      <c r="C322" s="45"/>
      <c r="D322" s="37"/>
      <c r="E322" s="29"/>
      <c r="F322" s="60"/>
      <c r="G322" s="23"/>
      <c r="H322" s="2"/>
      <c r="I322" s="32"/>
    </row>
    <row r="323" spans="1:9" x14ac:dyDescent="0.25">
      <c r="A323" s="47"/>
      <c r="B323" s="26"/>
      <c r="C323" s="44"/>
      <c r="D323" s="48"/>
      <c r="E323" s="36"/>
      <c r="F323" s="60"/>
      <c r="G323" s="23"/>
      <c r="H323" s="24"/>
      <c r="I323" s="13"/>
    </row>
    <row r="324" spans="1:9" x14ac:dyDescent="0.25">
      <c r="A324" s="47"/>
      <c r="B324" s="26"/>
      <c r="C324" s="44"/>
      <c r="D324" s="48"/>
      <c r="E324" s="36"/>
      <c r="F324" s="60"/>
      <c r="G324" s="23"/>
      <c r="H324" s="31"/>
      <c r="I324" s="12"/>
    </row>
    <row r="325" spans="1:9" x14ac:dyDescent="0.25">
      <c r="A325" s="47"/>
      <c r="B325" s="26"/>
      <c r="C325" s="44"/>
      <c r="D325" s="48"/>
      <c r="E325" s="36"/>
      <c r="F325" s="60"/>
      <c r="G325" s="23"/>
      <c r="H325" s="30"/>
      <c r="I325" s="12"/>
    </row>
    <row r="326" spans="1:9" x14ac:dyDescent="0.25">
      <c r="A326" s="47"/>
      <c r="B326" s="26"/>
      <c r="C326" s="44"/>
      <c r="D326" s="48"/>
      <c r="E326" s="36"/>
      <c r="F326" s="60"/>
      <c r="G326" s="23"/>
      <c r="H326" s="2"/>
      <c r="I326" s="32"/>
    </row>
    <row r="327" spans="1:9" x14ac:dyDescent="0.25">
      <c r="A327" s="47"/>
      <c r="B327" s="26"/>
      <c r="C327" s="44"/>
      <c r="D327" s="48"/>
      <c r="E327" s="36"/>
      <c r="F327" s="60"/>
      <c r="G327" s="23"/>
      <c r="H327" s="2"/>
      <c r="I327" s="13"/>
    </row>
    <row r="328" spans="1:9" x14ac:dyDescent="0.25">
      <c r="A328" s="79"/>
      <c r="B328" s="26"/>
      <c r="C328" s="45"/>
      <c r="D328" s="37"/>
      <c r="E328" s="28"/>
      <c r="F328" s="60"/>
      <c r="G328" s="23"/>
      <c r="H328" s="33"/>
      <c r="I328" s="32"/>
    </row>
    <row r="329" spans="1:9" x14ac:dyDescent="0.25">
      <c r="A329" s="47"/>
      <c r="B329" s="26"/>
      <c r="C329" s="44"/>
      <c r="D329" s="48"/>
      <c r="E329" s="36"/>
      <c r="F329" s="60"/>
      <c r="G329" s="23"/>
      <c r="H329" s="30"/>
      <c r="I329" s="13"/>
    </row>
    <row r="330" spans="1:9" x14ac:dyDescent="0.25">
      <c r="A330" s="47"/>
      <c r="B330" s="26"/>
      <c r="C330" s="44"/>
      <c r="D330" s="48"/>
      <c r="E330" s="29"/>
      <c r="F330" s="60"/>
      <c r="G330" s="23"/>
      <c r="H330" s="33"/>
      <c r="I330" s="11"/>
    </row>
    <row r="331" spans="1:9" x14ac:dyDescent="0.25">
      <c r="A331" s="47"/>
      <c r="B331" s="26"/>
      <c r="C331" s="44"/>
      <c r="D331" s="48"/>
      <c r="E331" s="28"/>
      <c r="F331" s="60"/>
      <c r="G331" s="23"/>
      <c r="H331" s="33"/>
      <c r="I331" s="10"/>
    </row>
    <row r="332" spans="1:9" x14ac:dyDescent="0.25">
      <c r="A332" s="79"/>
      <c r="B332" s="26"/>
      <c r="C332" s="45"/>
      <c r="D332" s="37"/>
      <c r="E332" s="36"/>
      <c r="F332" s="60"/>
      <c r="G332" s="23"/>
      <c r="H332" s="33"/>
      <c r="I332" s="32"/>
    </row>
    <row r="333" spans="1:9" x14ac:dyDescent="0.25">
      <c r="A333" s="47"/>
      <c r="B333" s="26"/>
      <c r="C333" s="44"/>
      <c r="D333" s="48"/>
      <c r="E333" s="29"/>
      <c r="F333" s="60"/>
      <c r="G333" s="23"/>
      <c r="H333" s="33"/>
      <c r="I333" s="10"/>
    </row>
    <row r="334" spans="1:9" x14ac:dyDescent="0.25">
      <c r="B334" s="34"/>
      <c r="C334" s="38"/>
      <c r="D334" s="25"/>
      <c r="E334" s="25"/>
      <c r="F334" s="62"/>
      <c r="G334" s="39"/>
      <c r="H334" s="33"/>
      <c r="I334" s="11"/>
    </row>
    <row r="335" spans="1:9" x14ac:dyDescent="0.25">
      <c r="B335" s="34"/>
      <c r="C335" s="38"/>
      <c r="D335" s="37"/>
      <c r="E335" s="37"/>
      <c r="F335" s="63"/>
      <c r="G335" s="39"/>
      <c r="H335" s="33"/>
      <c r="I335" s="17"/>
    </row>
    <row r="336" spans="1:9" x14ac:dyDescent="0.25">
      <c r="B336" s="34"/>
      <c r="C336" s="38"/>
      <c r="D336" s="36"/>
      <c r="E336" s="36"/>
      <c r="F336" s="64"/>
      <c r="G336" s="39"/>
      <c r="H336" s="33"/>
      <c r="I336" s="13"/>
    </row>
    <row r="337" spans="2:9" x14ac:dyDescent="0.25">
      <c r="B337" s="34"/>
      <c r="C337" s="41"/>
      <c r="D337" s="25"/>
      <c r="E337" s="25"/>
      <c r="F337" s="62"/>
      <c r="G337" s="42"/>
      <c r="H337" s="33"/>
      <c r="I337" s="10"/>
    </row>
    <row r="338" spans="2:9" x14ac:dyDescent="0.25">
      <c r="B338" s="34"/>
      <c r="C338" s="41"/>
      <c r="D338" s="36"/>
      <c r="E338" s="36"/>
      <c r="F338" s="64"/>
      <c r="G338" s="42"/>
      <c r="H338" s="33"/>
      <c r="I338" s="13"/>
    </row>
    <row r="339" spans="2:9" x14ac:dyDescent="0.25">
      <c r="B339" s="34"/>
      <c r="C339" s="41"/>
      <c r="D339" s="27"/>
      <c r="E339" s="27"/>
      <c r="F339" s="65"/>
      <c r="G339" s="42"/>
      <c r="H339" s="33"/>
      <c r="I339" s="11"/>
    </row>
    <row r="340" spans="2:9" x14ac:dyDescent="0.25">
      <c r="B340" s="34"/>
      <c r="C340" s="41"/>
      <c r="D340" s="29"/>
      <c r="E340" s="29"/>
      <c r="F340" s="63"/>
      <c r="G340" s="42"/>
      <c r="H340" s="33"/>
      <c r="I340" s="10"/>
    </row>
    <row r="341" spans="2:9" x14ac:dyDescent="0.25">
      <c r="B341" s="34"/>
      <c r="C341" s="41"/>
      <c r="D341" s="36"/>
      <c r="E341" s="36"/>
      <c r="F341" s="64"/>
      <c r="G341" s="42"/>
      <c r="H341" s="33"/>
      <c r="I341" s="10"/>
    </row>
    <row r="342" spans="2:9" x14ac:dyDescent="0.25">
      <c r="B342" s="34"/>
      <c r="C342" s="41"/>
      <c r="D342" s="36"/>
      <c r="E342" s="36"/>
      <c r="F342" s="64"/>
      <c r="G342" s="42"/>
      <c r="H342" s="33"/>
      <c r="I342" s="32"/>
    </row>
    <row r="343" spans="2:9" x14ac:dyDescent="0.25">
      <c r="B343" s="34"/>
      <c r="C343" s="38"/>
      <c r="D343" s="36"/>
      <c r="E343" s="36"/>
      <c r="F343" s="64"/>
      <c r="G343" s="43"/>
      <c r="H343" s="33"/>
      <c r="I343" s="13"/>
    </row>
    <row r="344" spans="2:9" x14ac:dyDescent="0.25">
      <c r="B344" s="34"/>
      <c r="C344" s="40"/>
      <c r="D344" s="28"/>
      <c r="E344" s="28"/>
      <c r="F344" s="66"/>
      <c r="G344" s="39"/>
      <c r="H344" s="33"/>
      <c r="I344" s="10"/>
    </row>
    <row r="345" spans="2:9" x14ac:dyDescent="0.25">
      <c r="B345" s="34"/>
      <c r="C345" s="38"/>
      <c r="D345" s="29"/>
      <c r="E345" s="29"/>
      <c r="F345" s="63"/>
      <c r="G345" s="39"/>
      <c r="H345" s="33"/>
      <c r="I345" s="11"/>
    </row>
    <row r="346" spans="2:9" x14ac:dyDescent="0.25">
      <c r="B346" s="34"/>
      <c r="C346" s="38"/>
      <c r="D346" s="26"/>
      <c r="E346" s="26"/>
      <c r="F346" s="67"/>
      <c r="G346" s="39"/>
      <c r="H346" s="33"/>
      <c r="I346" s="11"/>
    </row>
    <row r="347" spans="2:9" x14ac:dyDescent="0.25">
      <c r="B347" s="20"/>
      <c r="C347" s="11"/>
      <c r="G347" s="14"/>
      <c r="I347" s="11"/>
    </row>
    <row r="348" spans="2:9" x14ac:dyDescent="0.25">
      <c r="B348" s="20"/>
      <c r="C348" s="11"/>
      <c r="G348" s="14"/>
      <c r="I348" s="11"/>
    </row>
    <row r="349" spans="2:9" x14ac:dyDescent="0.25">
      <c r="B349" s="20"/>
      <c r="C349" s="11"/>
      <c r="G349" s="14"/>
      <c r="I349" s="11"/>
    </row>
    <row r="350" spans="2:9" x14ac:dyDescent="0.25">
      <c r="B350" s="20"/>
      <c r="C350" s="11"/>
      <c r="G350" s="14"/>
      <c r="I350" s="11"/>
    </row>
    <row r="351" spans="2:9" x14ac:dyDescent="0.25">
      <c r="B351" s="20"/>
      <c r="C351" s="15"/>
      <c r="G351" s="14"/>
      <c r="I351" s="11"/>
    </row>
    <row r="352" spans="2:9" x14ac:dyDescent="0.25">
      <c r="B352" s="20"/>
      <c r="C352" s="11"/>
      <c r="G352" s="14"/>
      <c r="I352" s="11"/>
    </row>
    <row r="353" spans="2:9" x14ac:dyDescent="0.25">
      <c r="B353" s="20"/>
      <c r="C353" s="11"/>
      <c r="G353" s="14"/>
      <c r="I353" s="11"/>
    </row>
    <row r="354" spans="2:9" x14ac:dyDescent="0.25">
      <c r="B354" s="20"/>
      <c r="C354" s="11"/>
      <c r="G354" s="14"/>
      <c r="I354" s="11"/>
    </row>
    <row r="355" spans="2:9" x14ac:dyDescent="0.25">
      <c r="B355" s="20"/>
      <c r="C355" s="15"/>
      <c r="G355" s="14"/>
      <c r="I355" s="11"/>
    </row>
    <row r="356" spans="2:9" x14ac:dyDescent="0.25">
      <c r="B356" s="20"/>
      <c r="C356" s="11"/>
      <c r="G356" s="14"/>
      <c r="I356" s="11"/>
    </row>
    <row r="357" spans="2:9" x14ac:dyDescent="0.25">
      <c r="B357" s="20"/>
      <c r="C357" s="11"/>
      <c r="G357" s="14"/>
      <c r="I357"/>
    </row>
    <row r="358" spans="2:9" x14ac:dyDescent="0.25">
      <c r="B358" s="20"/>
      <c r="C358" s="11"/>
      <c r="G358" s="14"/>
      <c r="I358" s="11"/>
    </row>
    <row r="359" spans="2:9" x14ac:dyDescent="0.25">
      <c r="B359" s="20"/>
      <c r="C359" s="11"/>
      <c r="G359" s="14"/>
      <c r="I359" s="11"/>
    </row>
    <row r="360" spans="2:9" x14ac:dyDescent="0.25">
      <c r="B360" s="20"/>
      <c r="C360" s="11"/>
      <c r="G360" s="14"/>
      <c r="I360" s="11"/>
    </row>
    <row r="361" spans="2:9" x14ac:dyDescent="0.25">
      <c r="B361" s="20"/>
      <c r="C361" s="11"/>
      <c r="G361" s="14"/>
      <c r="I361" s="11"/>
    </row>
    <row r="362" spans="2:9" x14ac:dyDescent="0.25">
      <c r="B362" s="20"/>
      <c r="C362" s="11"/>
      <c r="G362" s="14"/>
      <c r="I362" s="11"/>
    </row>
    <row r="363" spans="2:9" x14ac:dyDescent="0.25">
      <c r="B363" s="20"/>
      <c r="C363" s="11"/>
      <c r="G363" s="14"/>
      <c r="I363" s="11"/>
    </row>
    <row r="364" spans="2:9" x14ac:dyDescent="0.25">
      <c r="B364" s="20"/>
      <c r="C364" s="11"/>
      <c r="G364" s="14"/>
      <c r="I364" s="11"/>
    </row>
    <row r="365" spans="2:9" x14ac:dyDescent="0.25">
      <c r="B365" s="20"/>
      <c r="C365" s="11"/>
      <c r="G365" s="14"/>
      <c r="I365" s="11"/>
    </row>
    <row r="366" spans="2:9" x14ac:dyDescent="0.25">
      <c r="B366" s="20"/>
      <c r="C366" s="11"/>
      <c r="G366" s="14"/>
      <c r="I366" s="11"/>
    </row>
    <row r="367" spans="2:9" x14ac:dyDescent="0.25">
      <c r="B367" s="20"/>
      <c r="C367" s="15"/>
      <c r="G367" s="16"/>
      <c r="I367" s="11"/>
    </row>
    <row r="368" spans="2:9" x14ac:dyDescent="0.25">
      <c r="B368" s="20"/>
      <c r="C368" s="11"/>
      <c r="G368" s="14"/>
      <c r="I368" s="11"/>
    </row>
    <row r="369" spans="2:9" x14ac:dyDescent="0.25">
      <c r="B369" s="20"/>
      <c r="C369" s="11"/>
      <c r="G369" s="16"/>
      <c r="I369" s="11"/>
    </row>
    <row r="370" spans="2:9" x14ac:dyDescent="0.25">
      <c r="B370" s="20"/>
      <c r="C370" s="11"/>
      <c r="G370" s="14"/>
      <c r="I370" s="11"/>
    </row>
    <row r="371" spans="2:9" x14ac:dyDescent="0.25">
      <c r="B371" s="20"/>
      <c r="C371" s="11"/>
      <c r="G371" s="14"/>
      <c r="I371" s="11"/>
    </row>
    <row r="372" spans="2:9" x14ac:dyDescent="0.25">
      <c r="B372" s="20"/>
      <c r="C372" s="11"/>
      <c r="G372" s="14"/>
      <c r="I372" s="11"/>
    </row>
    <row r="373" spans="2:9" x14ac:dyDescent="0.25">
      <c r="B373" s="20"/>
      <c r="C373" s="11"/>
      <c r="G373" s="14"/>
      <c r="I373" s="11"/>
    </row>
    <row r="374" spans="2:9" x14ac:dyDescent="0.25">
      <c r="B374" s="20"/>
      <c r="C374" s="11"/>
      <c r="G374" s="14"/>
      <c r="I374" s="11"/>
    </row>
    <row r="375" spans="2:9" x14ac:dyDescent="0.25">
      <c r="B375" s="20"/>
      <c r="C375" s="11"/>
      <c r="G375" s="14"/>
      <c r="I375" s="11"/>
    </row>
    <row r="376" spans="2:9" x14ac:dyDescent="0.25">
      <c r="B376" s="20"/>
      <c r="C376" s="11"/>
      <c r="G376" s="14"/>
      <c r="I376" s="11"/>
    </row>
    <row r="377" spans="2:9" x14ac:dyDescent="0.25">
      <c r="B377" s="20"/>
      <c r="C377" s="11"/>
      <c r="G377" s="14"/>
      <c r="I377" s="11"/>
    </row>
    <row r="378" spans="2:9" x14ac:dyDescent="0.25">
      <c r="B378" s="20"/>
      <c r="C378" s="11"/>
      <c r="G378" s="14"/>
      <c r="I378" s="11"/>
    </row>
    <row r="379" spans="2:9" x14ac:dyDescent="0.25">
      <c r="B379" s="20"/>
      <c r="C379" s="11"/>
      <c r="G379" s="14"/>
      <c r="I379" s="11"/>
    </row>
    <row r="380" spans="2:9" x14ac:dyDescent="0.25">
      <c r="B380" s="20"/>
      <c r="C380" s="11"/>
      <c r="G380" s="14"/>
      <c r="I380" s="11"/>
    </row>
    <row r="381" spans="2:9" x14ac:dyDescent="0.25">
      <c r="B381" s="20"/>
      <c r="C381" s="11"/>
      <c r="G381" s="14"/>
      <c r="I381" s="11"/>
    </row>
    <row r="382" spans="2:9" x14ac:dyDescent="0.25">
      <c r="B382" s="20"/>
      <c r="C382" s="11"/>
      <c r="G382" s="14"/>
      <c r="I382" s="11"/>
    </row>
    <row r="383" spans="2:9" x14ac:dyDescent="0.25">
      <c r="B383" s="20"/>
      <c r="C383" s="11"/>
      <c r="G383" s="14"/>
      <c r="I383" s="11"/>
    </row>
    <row r="384" spans="2:9" x14ac:dyDescent="0.25">
      <c r="B384" s="20"/>
      <c r="C384" s="11"/>
      <c r="G384" s="14"/>
      <c r="I384" s="11"/>
    </row>
    <row r="385" spans="2:9" x14ac:dyDescent="0.25">
      <c r="B385" s="20"/>
      <c r="C385" s="11"/>
      <c r="G385" s="14"/>
      <c r="I385" s="11"/>
    </row>
    <row r="386" spans="2:9" x14ac:dyDescent="0.25">
      <c r="B386" s="20"/>
      <c r="C386" s="11"/>
      <c r="G386" s="14"/>
      <c r="I386" s="11"/>
    </row>
    <row r="387" spans="2:9" x14ac:dyDescent="0.25">
      <c r="B387" s="20"/>
      <c r="C387" s="11"/>
      <c r="G387" s="14"/>
      <c r="I387" s="11"/>
    </row>
    <row r="388" spans="2:9" x14ac:dyDescent="0.25">
      <c r="B388" s="20"/>
      <c r="C388" s="11"/>
      <c r="G388" s="14"/>
      <c r="I388" s="11"/>
    </row>
    <row r="389" spans="2:9" x14ac:dyDescent="0.25">
      <c r="B389" s="20"/>
      <c r="C389" s="11"/>
      <c r="G389" s="14"/>
      <c r="I389" s="11"/>
    </row>
    <row r="390" spans="2:9" x14ac:dyDescent="0.25">
      <c r="B390" s="20"/>
      <c r="C390" s="11"/>
      <c r="G390" s="14"/>
      <c r="I390" s="11"/>
    </row>
    <row r="391" spans="2:9" x14ac:dyDescent="0.25">
      <c r="B391" s="20"/>
      <c r="C391" s="11"/>
      <c r="G391" s="14"/>
      <c r="I391" s="11"/>
    </row>
    <row r="392" spans="2:9" x14ac:dyDescent="0.25">
      <c r="B392" s="20"/>
      <c r="C392" s="11"/>
      <c r="G392" s="14"/>
      <c r="I392" s="11"/>
    </row>
    <row r="393" spans="2:9" x14ac:dyDescent="0.25">
      <c r="B393" s="20"/>
      <c r="C393" s="11"/>
      <c r="G393" s="14"/>
      <c r="I393" s="11"/>
    </row>
    <row r="394" spans="2:9" x14ac:dyDescent="0.25">
      <c r="B394" s="20"/>
      <c r="C394" s="11"/>
      <c r="G394" s="14"/>
      <c r="I394" s="11"/>
    </row>
    <row r="395" spans="2:9" x14ac:dyDescent="0.25">
      <c r="B395" s="20"/>
      <c r="C395" s="11"/>
      <c r="G395" s="14"/>
      <c r="I395" s="11"/>
    </row>
    <row r="396" spans="2:9" x14ac:dyDescent="0.25">
      <c r="B396" s="20"/>
      <c r="C396" s="11"/>
      <c r="G396" s="14"/>
      <c r="I396" s="11"/>
    </row>
    <row r="397" spans="2:9" x14ac:dyDescent="0.25">
      <c r="B397" s="20"/>
      <c r="C397" s="11"/>
      <c r="G397" s="16"/>
      <c r="I397" s="11"/>
    </row>
    <row r="398" spans="2:9" x14ac:dyDescent="0.25">
      <c r="B398" s="20"/>
      <c r="C398" s="11"/>
      <c r="G398" s="14"/>
      <c r="I398" s="11"/>
    </row>
    <row r="399" spans="2:9" x14ac:dyDescent="0.25">
      <c r="B399" s="20"/>
      <c r="C399" s="11"/>
      <c r="G399" s="14"/>
      <c r="I399" s="11"/>
    </row>
    <row r="400" spans="2:9" x14ac:dyDescent="0.25">
      <c r="B400" s="20"/>
      <c r="C400" s="15"/>
      <c r="G400" s="14"/>
      <c r="I400" s="11"/>
    </row>
    <row r="401" spans="2:9" x14ac:dyDescent="0.25">
      <c r="B401" s="20"/>
      <c r="C401" s="11"/>
      <c r="G401" s="14"/>
      <c r="I401" s="11"/>
    </row>
    <row r="402" spans="2:9" x14ac:dyDescent="0.25">
      <c r="B402" s="20"/>
      <c r="C402" s="11"/>
      <c r="G402" s="14"/>
      <c r="I402" s="11"/>
    </row>
    <row r="403" spans="2:9" x14ac:dyDescent="0.25">
      <c r="B403" s="20"/>
      <c r="C403" s="11"/>
      <c r="G403" s="14"/>
      <c r="I403" s="11"/>
    </row>
    <row r="404" spans="2:9" x14ac:dyDescent="0.25">
      <c r="B404" s="20"/>
      <c r="C404" s="11"/>
      <c r="G404" s="14"/>
      <c r="I404" s="11"/>
    </row>
    <row r="405" spans="2:9" x14ac:dyDescent="0.25">
      <c r="I405" s="11"/>
    </row>
    <row r="406" spans="2:9" x14ac:dyDescent="0.25">
      <c r="I406" s="11"/>
    </row>
  </sheetData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4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1T</vt:lpstr>
      <vt:lpstr>'CONTRATOS MENORES 1T'!Área_de_impresión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Jose Luis JLPRL. Pérez-Rubín López</cp:lastModifiedBy>
  <cp:lastPrinted>2022-01-17T12:29:30Z</cp:lastPrinted>
  <dcterms:created xsi:type="dcterms:W3CDTF">2017-12-29T12:18:01Z</dcterms:created>
  <dcterms:modified xsi:type="dcterms:W3CDTF">2022-04-20T08:05:37Z</dcterms:modified>
</cp:coreProperties>
</file>